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fukuipref-my.sharepoint.com/personal/shimachi-kyodo_pref_fukui_lg_jp/Documents/財政グループ/12_財政状況資料集/R6財政状況資料集/03_2回目（地方公会計関係）/04_決裁（公表用）/"/>
    </mc:Choice>
  </mc:AlternateContent>
  <xr:revisionPtr revIDLastSave="1" documentId="13_ncr:1_{A4DE6AA7-6320-45DE-A7B4-79039BE8B189}" xr6:coauthVersionLast="47" xr6:coauthVersionMax="47" xr10:uidLastSave="{0821413B-E276-455D-A25C-37C39D1C48CE}"/>
  <bookViews>
    <workbookView xWindow="28680" yWindow="-120" windowWidth="29040" windowHeight="15720" xr2:uid="{8ED49D61-6B2B-4118-B34E-5E50540FF6CB}"/>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BE39" i="10"/>
  <c r="AM39" i="10"/>
  <c r="U39" i="10"/>
  <c r="C39" i="10"/>
  <c r="BE38" i="10"/>
  <c r="AM38" i="10"/>
  <c r="C38" i="10"/>
  <c r="BE37" i="10"/>
  <c r="AM37" i="10"/>
  <c r="C37" i="10"/>
  <c r="BE36" i="10"/>
  <c r="AM36" i="10"/>
  <c r="C36" i="10"/>
  <c r="BE35" i="10"/>
  <c r="C35" i="10"/>
  <c r="BE34" i="10"/>
  <c r="U34" i="10"/>
  <c r="U35" i="10" s="1"/>
  <c r="U36" i="10" s="1"/>
  <c r="U37" i="10" s="1"/>
  <c r="U38" i="10" s="1"/>
  <c r="C34" i="10"/>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5" i="10" l="1"/>
  <c r="BW34" i="10"/>
  <c r="BW35" i="10" s="1"/>
  <c r="BW36" i="10" s="1"/>
  <c r="BW37" i="10" s="1"/>
  <c r="BW38" i="10" s="1"/>
  <c r="BW39" i="10" s="1"/>
  <c r="BW40" i="10" s="1"/>
  <c r="BW41" i="10" s="1"/>
  <c r="BW42" i="10" s="1"/>
  <c r="CO34" i="10" l="1"/>
  <c r="CO35" i="10" s="1"/>
  <c r="CO36" i="10" s="1"/>
  <c r="CO37" i="10" s="1"/>
  <c r="CO38" i="10" s="1"/>
  <c r="CO39" i="10" s="1"/>
</calcChain>
</file>

<file path=xl/sharedStrings.xml><?xml version="1.0" encoding="utf-8"?>
<sst xmlns="http://schemas.openxmlformats.org/spreadsheetml/2006/main" count="1226" uniqueCount="583">
  <si>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</si>
  <si>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</si>
  <si>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</si>
  <si>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</si>
  <si>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</si>
  <si>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</si>
  <si>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</si>
  <si>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</si>
  <si>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</si>
  <si>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</si>
  <si>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</si>
  <si>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</si>
  <si>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</si>
  <si>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</si>
  <si>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</si>
  <si>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</si>
  <si>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</si>
  <si>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</si>
  <si>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</si>
  <si>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</si>
  <si>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</si>
  <si>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</si>
  <si>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</si>
  <si>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</si>
  <si>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</si>
  <si>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</si>
  <si>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</si>
  <si>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</si>
  <si>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</si>
  <si>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</si>
  <si>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</si>
  <si>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</si>
  <si>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</si>
  <si>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</si>
  <si>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</si>
  <si>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</si>
  <si>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</si>
  <si>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</si>
  <si>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</si>
  <si>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</si>
  <si>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</si>
  <si>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</si>
  <si>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</si>
  <si>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</si>
  <si>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</si>
  <si>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</si>
  <si>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</si>
  <si>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</si>
  <si>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</si>
  <si>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</si>
  <si>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</si>
  <si>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</si>
  <si>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</si>
  <si>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</si>
  <si>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</si>
  <si>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</si>
  <si>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</si>
  <si>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</si>
  <si>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</si>
  <si>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</si>
  <si>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</si>
  <si>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</si>
  <si>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</si>
  <si>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</si>
  <si>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</si>
  <si>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</si>
  <si>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</si>
  <si>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</si>
  <si>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</si>
  <si>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</si>
  <si>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</si>
  <si>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</si>
  <si>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</si>
  <si>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</si>
  <si>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</si>
  <si>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</si>
  <si>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</si>
  <si>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</si>
  <si>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</si>
  <si>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福井県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</si>
  <si>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</si>
  <si>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</si>
  <si>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</si>
  <si>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</si>
  <si>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</si>
  <si>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</si>
  <si>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</si>
  <si>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</si>
  <si>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</si>
  <si>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</si>
  <si>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</si>
  <si>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</si>
  <si>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</si>
  <si>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</si>
  <si>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おおい町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</si>
  <si>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</si>
  <si>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</si>
  <si>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</si>
  <si>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</si>
  <si>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</si>
  <si>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</si>
  <si>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</si>
  <si>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</si>
  <si>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</si>
  <si>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</si>
  <si>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</si>
  <si>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</si>
  <si>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</si>
  <si>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</si>
  <si>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</si>
  <si>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</si>
  <si>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</si>
  <si>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</si>
  <si>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</si>
  <si>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</si>
  <si>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</si>
  <si>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</si>
  <si>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</si>
  <si>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</si>
  <si>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</si>
  <si>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</si>
  <si>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</si>
  <si>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</si>
  <si>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</si>
  <si>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</si>
  <si>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</si>
  <si>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</si>
  <si>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</si>
  <si>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</si>
  <si>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</si>
  <si>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</si>
  <si>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</si>
  <si>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</si>
  <si>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</si>
  <si>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</si>
  <si>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</si>
  <si>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</si>
  <si>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</si>
  <si>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</si>
  <si>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</si>
  <si>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</si>
  <si>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</si>
  <si>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</si>
  <si>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</si>
  <si>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</si>
  <si>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</si>
  <si>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</si>
  <si>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</si>
  <si>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</si>
  <si>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</si>
  <si>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</si>
  <si>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</si>
  <si>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</si>
  <si>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</si>
  <si>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</si>
  <si>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</si>
  <si>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</si>
  <si>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</si>
  <si>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</si>
  <si>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</si>
  <si>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</si>
  <si>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</si>
  <si>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</si>
  <si>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</si>
  <si>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</si>
  <si>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</si>
  <si>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</si>
  <si>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</si>
  <si>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</si>
  <si>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</si>
  <si>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</si>
  <si>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</si>
  <si>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</si>
  <si>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</si>
  <si>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</si>
  <si>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</si>
  <si>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</si>
  <si>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</si>
  <si>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</si>
  <si>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</si>
  <si>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</si>
  <si>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</si>
  <si>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</si>
  <si>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</si>
  <si>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</si>
  <si>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</si>
  <si>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</si>
  <si>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</si>
  <si>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</si>
  <si>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</si>
  <si>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</si>
  <si>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</si>
  <si>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</si>
  <si>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</si>
  <si>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</si>
  <si>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</si>
  <si>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</si>
  <si>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</si>
  <si>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</si>
  <si>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</si>
  <si>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</si>
  <si>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</si>
  <si>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</si>
  <si>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</si>
  <si>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福井県おおい町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</si>
  <si>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</si>
  <si>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</si>
  <si>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</si>
  <si>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</si>
  <si>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</si>
  <si>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</si>
  <si>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</si>
  <si>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</si>
  <si>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</si>
  <si>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</si>
  <si>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</si>
  <si>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</si>
  <si>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</si>
  <si>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</si>
  <si>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</si>
  <si>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</si>
  <si>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</si>
  <si>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</si>
  <si>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</si>
  <si>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</si>
  <si>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</si>
  <si>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</si>
  <si>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</si>
  <si>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</si>
  <si>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</si>
  <si>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</si>
  <si>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</si>
  <si>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</si>
  <si>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</si>
  <si>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</si>
  <si>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</si>
  <si>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</si>
  <si>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</si>
  <si>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</si>
  <si>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</si>
  <si>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</si>
  <si>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</si>
  <si>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</si>
  <si>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</si>
  <si>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</si>
  <si>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</si>
  <si>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</si>
  <si>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</si>
  <si>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</si>
  <si>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</si>
  <si>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</si>
  <si>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</si>
  <si>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</si>
  <si>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</si>
  <si>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</si>
  <si>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</si>
  <si>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</si>
  <si>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</si>
  <si>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</si>
  <si>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</si>
  <si>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</si>
  <si>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</si>
  <si>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</si>
  <si>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</si>
  <si>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</si>
  <si>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</si>
  <si>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</si>
  <si>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</si>
  <si>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</si>
  <si>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</si>
  <si>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</si>
  <si>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</si>
  <si>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</si>
  <si>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</si>
  <si>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</si>
  <si>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</si>
  <si>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</si>
  <si>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</si>
  <si>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</si>
  <si>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</si>
  <si>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</si>
  <si>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</si>
  <si>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</si>
  <si>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</si>
  <si>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</si>
  <si>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</si>
  <si>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</si>
  <si>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</si>
  <si>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</si>
  <si>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</si>
  <si>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</si>
  <si>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</si>
  <si>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</si>
  <si>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</si>
  <si>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</si>
  <si>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</si>
  <si>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</si>
  <si>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</si>
  <si>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</si>
  <si>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</si>
  <si>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</si>
  <si>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</si>
  <si>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</si>
  <si>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</si>
  <si>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</si>
  <si>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</si>
  <si>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</si>
  <si>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</si>
  <si>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</si>
  <si>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</si>
  <si>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</si>
  <si>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</si>
  <si>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</si>
  <si>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</si>
  <si>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</si>
  <si>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</si>
  <si>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</si>
  <si>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</si>
  <si>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</si>
  <si>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</si>
  <si>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</si>
  <si>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</si>
  <si>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</si>
  <si>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</si>
  <si>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</si>
  <si>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</si>
  <si>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</si>
  <si>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</si>
  <si>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病院</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</si>
  <si>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</si>
  <si>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</si>
  <si>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</si>
  <si>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</si>
  <si>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</si>
  <si>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</si>
  <si>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</si>
  <si>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</si>
  <si>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</si>
  <si>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</si>
  <si>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</si>
  <si>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</si>
  <si>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</si>
  <si>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</si>
  <si>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</si>
  <si>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</si>
  <si>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</si>
  <si>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</si>
  <si>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</si>
  <si>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</si>
  <si>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</si>
  <si>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</si>
  <si>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</si>
  <si>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</si>
  <si>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</si>
  <si>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</si>
  <si>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福井県おおい町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</si>
  <si>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</si>
  <si>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</si>
  <si>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</si>
  <si>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</si>
  <si>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</si>
  <si>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</si>
  <si>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</si>
  <si>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</si>
  <si>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</si>
  <si>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</si>
  <si>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</si>
  <si>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</si>
  <si>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</si>
  <si>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</si>
  <si>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</si>
  <si>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</si>
  <si>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</si>
  <si>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</si>
  <si>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</si>
  <si>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</si>
  <si>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</si>
  <si>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</si>
  <si>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</si>
  <si>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</si>
  <si>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</si>
  <si>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</si>
  <si>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</si>
  <si>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</si>
  <si>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</si>
  <si>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</si>
  <si>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</si>
  <si>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</si>
  <si>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</si>
  <si>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後期高齢者医療事業特別会計</t>
    <phoneticPr fontId="5"/>
  </si>
  <si>
    <t>国民健康保険事業特別会計</t>
    <phoneticPr fontId="5"/>
  </si>
  <si>
    <t>国民健康保険診療事業特別会計</t>
    <phoneticPr fontId="5"/>
  </si>
  <si>
    <t>介護保険事業特別会計</t>
    <phoneticPr fontId="5"/>
  </si>
  <si>
    <t>介護サービス事業特別会計</t>
    <phoneticPr fontId="5"/>
  </si>
  <si>
    <t>簡易水道事業会計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</si>
  <si>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</si>
  <si>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</si>
  <si>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</si>
  <si>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</si>
  <si>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</si>
  <si>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</si>
  <si>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</si>
  <si>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</si>
  <si>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</si>
  <si>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</si>
  <si>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</si>
  <si>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</si>
  <si>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</si>
  <si>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</si>
  <si>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</si>
  <si>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</si>
  <si>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</si>
  <si>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</si>
  <si>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</si>
  <si>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</si>
  <si>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</si>
  <si>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</si>
  <si>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</si>
  <si>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</si>
  <si>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</si>
  <si>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</si>
  <si>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</si>
  <si>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</si>
  <si>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</si>
  <si>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</si>
  <si>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</si>
  <si>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</si>
  <si>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</si>
  <si>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</si>
  <si>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</si>
  <si>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</si>
  <si>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</si>
  <si>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</si>
  <si>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</si>
  <si>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</si>
  <si>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</si>
  <si>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</si>
  <si>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</si>
  <si>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</si>
  <si>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</si>
  <si>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</si>
  <si>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</si>
  <si>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</si>
  <si>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</si>
  <si>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</si>
  <si>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</si>
  <si>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</si>
  <si>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</si>
  <si>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</si>
  <si>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</si>
  <si>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簡易水道事業</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</si>
  <si>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</si>
  <si>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</si>
  <si>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</si>
  <si>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</si>
  <si>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</si>
  <si>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</si>
  <si>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</si>
  <si>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</si>
  <si>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</si>
  <si>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</si>
  <si>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</si>
  <si>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</si>
  <si>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</si>
  <si>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</si>
  <si>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</si>
  <si>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</si>
  <si>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</si>
  <si>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</si>
  <si>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</si>
  <si>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</si>
  <si>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</si>
  <si>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</si>
  <si>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</si>
  <si>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</si>
  <si>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</si>
  <si>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</si>
  <si>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</si>
  <si>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</si>
  <si>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</si>
  <si>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</si>
  <si>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</si>
  <si>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</si>
  <si>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</si>
  <si>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</si>
  <si>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</si>
  <si>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</si>
  <si>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</si>
  <si>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</si>
  <si>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</si>
  <si>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</si>
  <si>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</si>
  <si>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</si>
  <si>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</si>
  <si>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</si>
  <si>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</si>
  <si>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</si>
  <si>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</si>
  <si>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</si>
  <si>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</si>
  <si>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</si>
  <si>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</si>
  <si>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</si>
  <si>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</si>
  <si>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</si>
  <si>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</si>
  <si>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</si>
  <si>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</si>
  <si>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</si>
  <si>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</si>
  <si>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</si>
  <si>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</si>
  <si>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</si>
  <si>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</si>
  <si>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</si>
  <si>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</si>
  <si>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</si>
  <si>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</si>
  <si>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</si>
  <si>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</si>
  <si>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</si>
  <si>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</si>
  <si>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</si>
  <si>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</si>
  <si>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</si>
  <si>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</si>
  <si>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</si>
  <si>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</si>
  <si>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</si>
  <si>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</si>
  <si>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</si>
  <si>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</si>
  <si>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</si>
  <si>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2.51</t>
  </si>
  <si>
    <t>一般会計</t>
  </si>
  <si>
    <t>下水道事業会計</t>
  </si>
  <si>
    <t>簡易水道事業会計</t>
  </si>
  <si>
    <t>介護保険事業特別会計</t>
  </si>
  <si>
    <t>後期高齢者医療事業特別会計</t>
  </si>
  <si>
    <t>国民健康保険事業特別会計</t>
  </si>
  <si>
    <t>国民健康保険診療事業特別会計</t>
  </si>
  <si>
    <t>介護サービス事業特別会計</t>
  </si>
  <si>
    <t>その他会計（赤字）</t>
  </si>
  <si>
    <t>その他会計（黒字）</t>
  </si>
  <si>
    <t>R02</t>
    <phoneticPr fontId="5"/>
  </si>
  <si>
    <t>R03</t>
    <phoneticPr fontId="5"/>
  </si>
  <si>
    <t>R04</t>
    <phoneticPr fontId="5"/>
  </si>
  <si>
    <t>R05</t>
    <phoneticPr fontId="5"/>
  </si>
  <si>
    <t>R06</t>
    <phoneticPr fontId="5"/>
  </si>
  <si>
    <t>グリーン大飯農業公社</t>
    <rPh sb="4" eb="6">
      <t>オオイ</t>
    </rPh>
    <rPh sb="6" eb="10">
      <t>ノウギョウコウシャ</t>
    </rPh>
    <phoneticPr fontId="2"/>
  </si>
  <si>
    <t>おおい町土地開発公社</t>
    <rPh sb="3" eb="4">
      <t>チョウ</t>
    </rPh>
    <rPh sb="4" eb="10">
      <t>トチカイハツコウシャ</t>
    </rPh>
    <phoneticPr fontId="2"/>
  </si>
  <si>
    <t>わかさ大飯マリンワールド</t>
    <rPh sb="3" eb="5">
      <t>オオイ</t>
    </rPh>
    <phoneticPr fontId="2"/>
  </si>
  <si>
    <t>名田庄商会</t>
    <rPh sb="0" eb="5">
      <t>ナタショウショウカイ</t>
    </rPh>
    <phoneticPr fontId="2"/>
  </si>
  <si>
    <t>名田庄ウッディーセンター</t>
    <rPh sb="0" eb="3">
      <t>ナタショウ</t>
    </rPh>
    <phoneticPr fontId="2"/>
  </si>
  <si>
    <t>おおい</t>
  </si>
  <si>
    <t>公立小浜病院組合</t>
    <rPh sb="0" eb="4">
      <t>コウリツオバマ</t>
    </rPh>
    <rPh sb="4" eb="8">
      <t>ビョウインクミアイ</t>
    </rPh>
    <phoneticPr fontId="2"/>
  </si>
  <si>
    <t>若狭消防組合</t>
    <rPh sb="0" eb="2">
      <t>ワカサ</t>
    </rPh>
    <rPh sb="2" eb="6">
      <t>ショウボウクミアイ</t>
    </rPh>
    <phoneticPr fontId="2"/>
  </si>
  <si>
    <t>福井県自治会館組合</t>
    <rPh sb="0" eb="3">
      <t>フクイケン</t>
    </rPh>
    <rPh sb="3" eb="7">
      <t>ジチカイカン</t>
    </rPh>
    <rPh sb="7" eb="9">
      <t>クミアイ</t>
    </rPh>
    <phoneticPr fontId="2"/>
  </si>
  <si>
    <t>嶺南広域行政組合</t>
    <rPh sb="0" eb="6">
      <t>レイナンコウイキギョウセイ</t>
    </rPh>
    <rPh sb="6" eb="8">
      <t>クミアイ</t>
    </rPh>
    <phoneticPr fontId="2"/>
  </si>
  <si>
    <t>福井県後期高齢者医療広域連合（普通会計）</t>
    <rPh sb="0" eb="3">
      <t>フクイケン</t>
    </rPh>
    <rPh sb="3" eb="5">
      <t>コウキ</t>
    </rPh>
    <rPh sb="5" eb="8">
      <t>コウレイシャ</t>
    </rPh>
    <rPh sb="8" eb="10">
      <t>イリョウ</t>
    </rPh>
    <rPh sb="10" eb="14">
      <t>コウイキレンゴウ</t>
    </rPh>
    <rPh sb="15" eb="19">
      <t>フツウカイケイ</t>
    </rPh>
    <phoneticPr fontId="2"/>
  </si>
  <si>
    <t>福井県後期高齢者医療広域連合（事業会計）</t>
    <rPh sb="0" eb="3">
      <t>フクイケン</t>
    </rPh>
    <rPh sb="3" eb="5">
      <t>コウキ</t>
    </rPh>
    <rPh sb="5" eb="8">
      <t>コウレイシャ</t>
    </rPh>
    <rPh sb="8" eb="10">
      <t>イリョウ</t>
    </rPh>
    <rPh sb="10" eb="14">
      <t>コウイキレンゴウ</t>
    </rPh>
    <rPh sb="15" eb="17">
      <t>ジギョウ</t>
    </rPh>
    <rPh sb="17" eb="19">
      <t>カイケイ</t>
    </rPh>
    <phoneticPr fontId="2"/>
  </si>
  <si>
    <t>福井県市町総合事務組合（普通会計）</t>
    <rPh sb="0" eb="3">
      <t>フクイケン</t>
    </rPh>
    <rPh sb="3" eb="7">
      <t>シマチソウゴウ</t>
    </rPh>
    <rPh sb="7" eb="11">
      <t>ジムクミアイ</t>
    </rPh>
    <rPh sb="12" eb="16">
      <t>フツウカイケイ</t>
    </rPh>
    <phoneticPr fontId="2"/>
  </si>
  <si>
    <t>福井県市町総合事務組合（事業会計）</t>
    <rPh sb="0" eb="3">
      <t>フクイケン</t>
    </rPh>
    <rPh sb="3" eb="7">
      <t>シマチソウゴウ</t>
    </rPh>
    <rPh sb="7" eb="11">
      <t>ジムクミアイ</t>
    </rPh>
    <rPh sb="12" eb="14">
      <t>ジギョウ</t>
    </rPh>
    <rPh sb="14" eb="16">
      <t>カイケイ</t>
    </rPh>
    <phoneticPr fontId="2"/>
  </si>
  <si>
    <t>若狭広域行政事務組合</t>
    <rPh sb="0" eb="6">
      <t>ワカサコウイキギョウセイ</t>
    </rPh>
    <rPh sb="6" eb="10">
      <t>ジムクミアイ</t>
    </rPh>
    <phoneticPr fontId="2"/>
  </si>
  <si>
    <t>-</t>
    <phoneticPr fontId="2"/>
  </si>
  <si>
    <t>電源立地地域振興基金</t>
    <rPh sb="6" eb="8">
      <t>シンコウ</t>
    </rPh>
    <rPh sb="8" eb="10">
      <t>キキン</t>
    </rPh>
    <phoneticPr fontId="5"/>
  </si>
  <si>
    <t>ボランティア基金</t>
    <rPh sb="6" eb="8">
      <t>キキン</t>
    </rPh>
    <phoneticPr fontId="5"/>
  </si>
  <si>
    <t>保健・医療・福祉総合施設医療設備等整備基金</t>
    <rPh sb="0" eb="2">
      <t>ホケン</t>
    </rPh>
    <rPh sb="3" eb="5">
      <t>イリョウ</t>
    </rPh>
    <rPh sb="6" eb="8">
      <t>フクシ</t>
    </rPh>
    <rPh sb="8" eb="10">
      <t>ソウゴウ</t>
    </rPh>
    <rPh sb="10" eb="12">
      <t>シセツ</t>
    </rPh>
    <rPh sb="12" eb="14">
      <t>イリョウ</t>
    </rPh>
    <rPh sb="14" eb="16">
      <t>セツビ</t>
    </rPh>
    <rPh sb="16" eb="17">
      <t>トウ</t>
    </rPh>
    <rPh sb="17" eb="19">
      <t>セイビ</t>
    </rPh>
    <rPh sb="19" eb="21">
      <t>キキン</t>
    </rPh>
    <phoneticPr fontId="5"/>
  </si>
  <si>
    <t>特定環境保全公共下水道事業</t>
    <rPh sb="0" eb="2">
      <t>トクテイ</t>
    </rPh>
    <rPh sb="2" eb="6">
      <t>カンキョウホゼン</t>
    </rPh>
    <rPh sb="6" eb="8">
      <t>コウキョウ</t>
    </rPh>
    <rPh sb="8" eb="11">
      <t>ゲスイドウ</t>
    </rPh>
    <rPh sb="11" eb="13">
      <t>ジギョウ</t>
    </rPh>
    <phoneticPr fontId="5"/>
  </si>
  <si>
    <t>農業集落排水事業</t>
    <rPh sb="0" eb="2">
      <t>ノウギョウ</t>
    </rPh>
    <rPh sb="2" eb="4">
      <t>シュウラク</t>
    </rPh>
    <rPh sb="4" eb="6">
      <t>ハイスイ</t>
    </rPh>
    <rPh sb="6" eb="8">
      <t>ジギョウ</t>
    </rPh>
    <phoneticPr fontId="5"/>
  </si>
  <si>
    <t>公共用施設維持補修基金</t>
    <rPh sb="2" eb="3">
      <t>ヨウ</t>
    </rPh>
    <rPh sb="7" eb="9">
      <t>ホシュウ</t>
    </rPh>
    <rPh sb="9" eb="11">
      <t>キキン</t>
    </rPh>
    <phoneticPr fontId="5"/>
  </si>
  <si>
    <t>公共用施設維持運営基金</t>
    <rPh sb="2" eb="3">
      <t>ヨウ</t>
    </rPh>
    <rPh sb="7" eb="9">
      <t>ウンエイ</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</si>
  <si>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</si>
  <si>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</si>
  <si>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類似団体と比較して大きく下回っており、０（▲248.6）となった。また、有形固定資産減価償却率は類似団体と比較して1.9ポイント上回っている。老朽化した公共施設の改修など、大規模な投資的経費が継続的に発生しているものの、公共施設等総合管理計画を基に、適切な改修・更新を進め健全な財政運営に努めていく。</t>
    <rPh sb="73" eb="75">
      <t>ウワマワ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</si>
  <si>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</si>
  <si>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</si>
  <si>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</si>
  <si>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</si>
  <si>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</si>
  <si>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</si>
  <si>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については、類似団体と比較して下回っている。償還のピークは平成21年度に過ぎており、将来負担比率と合わせ低い状況にある。老朽化した公共施設の改修など、大規模な投資的経費が継続して発生しているものの、公共施設等総合管理計画を基に、適切な改修・更新を進め健全な財政運営に努めていく。</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</si>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</sst>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188" xfId="17" applyNumberFormat="1" applyFont="1" applyFill="1" applyBorder="1" applyAlignment="1">
      <alignment horizontal="center" vertical="center"/>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42AB836-8E07-4A54-BB9F-A6B02F25223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125391</c:v>
                </c:pt>
                <c:pt idx="1">
                  <c:v>138402</c:v>
                </c:pt>
                <c:pt idx="2">
                  <c:v>146367</c:v>
                </c:pt>
                <c:pt idx="3">
                  <c:v>165181</c:v>
                </c:pt>
                <c:pt idx="4">
                  <c:v>166234</c:v>
                </c:pt>
              </c:numCache>
            </c:numRef>
          </c:val>
          <c:smooth val="0"/>
          <c:extLst>
            <c:ext xmlns:c16="http://schemas.microsoft.com/office/drawing/2014/chart" uri="{C3380CC4-5D6E-409C-BE32-E72D297353CC}">
              <c16:uniqueId val="{00000000-B118-4F7E-9F4C-7E0C10075F3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270911</c:v>
                </c:pt>
                <c:pt idx="1">
                  <c:v>389166</c:v>
                </c:pt>
                <c:pt idx="2">
                  <c:v>292775</c:v>
                </c:pt>
                <c:pt idx="3">
                  <c:v>482993</c:v>
                </c:pt>
                <c:pt idx="4">
                  <c:v>473108</c:v>
                </c:pt>
              </c:numCache>
            </c:numRef>
          </c:val>
          <c:smooth val="0"/>
          <c:extLst>
            <c:ext xmlns:c16="http://schemas.microsoft.com/office/drawing/2014/chart" uri="{C3380CC4-5D6E-409C-BE32-E72D297353CC}">
              <c16:uniqueId val="{00000001-B118-4F7E-9F4C-7E0C10075F3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9.4</c:v>
                </c:pt>
                <c:pt idx="1">
                  <c:v>9.3800000000000008</c:v>
                </c:pt>
                <c:pt idx="2">
                  <c:v>10.130000000000001</c:v>
                </c:pt>
                <c:pt idx="3">
                  <c:v>6.07</c:v>
                </c:pt>
                <c:pt idx="4">
                  <c:v>5.27</c:v>
                </c:pt>
              </c:numCache>
            </c:numRef>
          </c:val>
          <c:extLst>
            <c:ext xmlns:c16="http://schemas.microsoft.com/office/drawing/2014/chart" uri="{C3380CC4-5D6E-409C-BE32-E72D297353CC}">
              <c16:uniqueId val="{00000000-7960-4909-9118-53E118AEE79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147.52000000000001</c:v>
                </c:pt>
                <c:pt idx="1">
                  <c:v>148.71</c:v>
                </c:pt>
                <c:pt idx="2">
                  <c:v>158.30000000000001</c:v>
                </c:pt>
                <c:pt idx="3">
                  <c:v>153.55000000000001</c:v>
                </c:pt>
                <c:pt idx="4">
                  <c:v>165.87</c:v>
                </c:pt>
              </c:numCache>
            </c:numRef>
          </c:val>
          <c:extLst>
            <c:ext xmlns:c16="http://schemas.microsoft.com/office/drawing/2014/chart" uri="{C3380CC4-5D6E-409C-BE32-E72D297353CC}">
              <c16:uniqueId val="{00000001-7960-4909-9118-53E118AEE79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-2.5099999999999998</c:v>
                </c:pt>
                <c:pt idx="1">
                  <c:v>0.35</c:v>
                </c:pt>
                <c:pt idx="2">
                  <c:v>0.6</c:v>
                </c:pt>
                <c:pt idx="3">
                  <c:v>14.28</c:v>
                </c:pt>
                <c:pt idx="4">
                  <c:v>9.18</c:v>
                </c:pt>
              </c:numCache>
            </c:numRef>
          </c:val>
          <c:smooth val="0"/>
          <c:extLst>
            <c:ext xmlns:c16="http://schemas.microsoft.com/office/drawing/2014/chart" uri="{C3380CC4-5D6E-409C-BE32-E72D297353CC}">
              <c16:uniqueId val="{00000002-7960-4909-9118-53E118AEE79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1.36</c:v>
                </c:pt>
                <c:pt idx="8">
                  <c:v>0</c:v>
                </c:pt>
                <c:pt idx="9">
                  <c:v>0</c:v>
                </c:pt>
              </c:numCache>
            </c:numRef>
          </c:val>
          <c:extLst>
            <c:ext xmlns:c16="http://schemas.microsoft.com/office/drawing/2014/chart" uri="{C3380CC4-5D6E-409C-BE32-E72D297353CC}">
              <c16:uniqueId val="{00000000-7923-4B7D-9C61-4331F1442FA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923-4B7D-9C61-4331F1442FAE}"/>
            </c:ext>
          </c:extLst>
        </c:ser>
        <c:ser>
          <c:idx val="2"/>
          <c:order val="2"/>
          <c:tx>
            <c:strRef>
              <c:f>データシート!$A$29</c:f>
              <c:strCache>
                <c:ptCount val="1"/>
                <c:pt idx="0">
                  <c:v>介護サービス事業特別会計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7923-4B7D-9C61-4331F1442FAE}"/>
            </c:ext>
          </c:extLst>
        </c:ser>
        <c:ser>
          <c:idx val="3"/>
          <c:order val="3"/>
          <c:tx>
            <c:strRef>
              <c:f>データシート!$A$30</c:f>
              <c:strCache>
                <c:ptCount val="1"/>
                <c:pt idx="0">
                  <c:v>国民健康保険診療事業特別会計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0.12</c:v>
                </c:pt>
                <c:pt idx="4">
                  <c:v>#N/A</c:v>
                </c:pt>
                <c:pt idx="5">
                  <c:v>0.1</c:v>
                </c:pt>
                <c:pt idx="6">
                  <c:v>#N/A</c:v>
                </c:pt>
                <c:pt idx="7">
                  <c:v>0.08</c:v>
                </c:pt>
                <c:pt idx="8">
                  <c:v>#N/A</c:v>
                </c:pt>
                <c:pt idx="9">
                  <c:v>0</c:v>
                </c:pt>
              </c:numCache>
            </c:numRef>
          </c:val>
          <c:extLst>
            <c:ext xmlns:c16="http://schemas.microsoft.com/office/drawing/2014/chart" uri="{C3380CC4-5D6E-409C-BE32-E72D297353CC}">
              <c16:uniqueId val="{00000003-7923-4B7D-9C61-4331F1442FAE}"/>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0.16</c:v>
                </c:pt>
                <c:pt idx="4">
                  <c:v>#N/A</c:v>
                </c:pt>
                <c:pt idx="5">
                  <c:v>0.03</c:v>
                </c:pt>
                <c:pt idx="6">
                  <c:v>#N/A</c:v>
                </c:pt>
                <c:pt idx="7">
                  <c:v>0</c:v>
                </c:pt>
                <c:pt idx="8">
                  <c:v>#N/A</c:v>
                </c:pt>
                <c:pt idx="9">
                  <c:v>0</c:v>
                </c:pt>
              </c:numCache>
            </c:numRef>
          </c:val>
          <c:extLst>
            <c:ext xmlns:c16="http://schemas.microsoft.com/office/drawing/2014/chart" uri="{C3380CC4-5D6E-409C-BE32-E72D297353CC}">
              <c16:uniqueId val="{00000004-7923-4B7D-9C61-4331F1442FAE}"/>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7923-4B7D-9C61-4331F1442FAE}"/>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0.01</c:v>
                </c:pt>
                <c:pt idx="2">
                  <c:v>#N/A</c:v>
                </c:pt>
                <c:pt idx="3">
                  <c:v>0.72</c:v>
                </c:pt>
                <c:pt idx="4">
                  <c:v>#N/A</c:v>
                </c:pt>
                <c:pt idx="5">
                  <c:v>1.39</c:v>
                </c:pt>
                <c:pt idx="6">
                  <c:v>#N/A</c:v>
                </c:pt>
                <c:pt idx="7">
                  <c:v>0.54</c:v>
                </c:pt>
                <c:pt idx="8">
                  <c:v>#N/A</c:v>
                </c:pt>
                <c:pt idx="9">
                  <c:v>0.16</c:v>
                </c:pt>
              </c:numCache>
            </c:numRef>
          </c:val>
          <c:extLst>
            <c:ext xmlns:c16="http://schemas.microsoft.com/office/drawing/2014/chart" uri="{C3380CC4-5D6E-409C-BE32-E72D297353CC}">
              <c16:uniqueId val="{00000006-7923-4B7D-9C61-4331F1442FAE}"/>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0.47</c:v>
                </c:pt>
              </c:numCache>
            </c:numRef>
          </c:val>
          <c:extLst>
            <c:ext xmlns:c16="http://schemas.microsoft.com/office/drawing/2014/chart" uri="{C3380CC4-5D6E-409C-BE32-E72D297353CC}">
              <c16:uniqueId val="{00000007-7923-4B7D-9C61-4331F1442FAE}"/>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0.68</c:v>
                </c:pt>
              </c:numCache>
            </c:numRef>
          </c:val>
          <c:extLst>
            <c:ext xmlns:c16="http://schemas.microsoft.com/office/drawing/2014/chart" uri="{C3380CC4-5D6E-409C-BE32-E72D297353CC}">
              <c16:uniqueId val="{00000008-7923-4B7D-9C61-4331F1442FA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9.4</c:v>
                </c:pt>
                <c:pt idx="2">
                  <c:v>#N/A</c:v>
                </c:pt>
                <c:pt idx="3">
                  <c:v>9.3699999999999992</c:v>
                </c:pt>
                <c:pt idx="4">
                  <c:v>#N/A</c:v>
                </c:pt>
                <c:pt idx="5">
                  <c:v>10.119999999999999</c:v>
                </c:pt>
                <c:pt idx="6">
                  <c:v>#N/A</c:v>
                </c:pt>
                <c:pt idx="7">
                  <c:v>6.06</c:v>
                </c:pt>
                <c:pt idx="8">
                  <c:v>#N/A</c:v>
                </c:pt>
                <c:pt idx="9">
                  <c:v>5.27</c:v>
                </c:pt>
              </c:numCache>
            </c:numRef>
          </c:val>
          <c:extLst>
            <c:ext xmlns:c16="http://schemas.microsoft.com/office/drawing/2014/chart" uri="{C3380CC4-5D6E-409C-BE32-E72D297353CC}">
              <c16:uniqueId val="{00000009-7923-4B7D-9C61-4331F1442FA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378</c:v>
                </c:pt>
                <c:pt idx="5">
                  <c:v>359</c:v>
                </c:pt>
                <c:pt idx="8">
                  <c:v>340</c:v>
                </c:pt>
                <c:pt idx="11">
                  <c:v>316</c:v>
                </c:pt>
                <c:pt idx="14">
                  <c:v>282</c:v>
                </c:pt>
              </c:numCache>
            </c:numRef>
          </c:val>
          <c:extLst>
            <c:ext xmlns:c16="http://schemas.microsoft.com/office/drawing/2014/chart" uri="{C3380CC4-5D6E-409C-BE32-E72D297353CC}">
              <c16:uniqueId val="{00000000-82FD-41A0-9725-6CC175128FC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2FD-41A0-9725-6CC175128FC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2-82FD-41A0-9725-6CC175128FC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41</c:v>
                </c:pt>
                <c:pt idx="3">
                  <c:v>42</c:v>
                </c:pt>
                <c:pt idx="6">
                  <c:v>42</c:v>
                </c:pt>
                <c:pt idx="9">
                  <c:v>46</c:v>
                </c:pt>
                <c:pt idx="12">
                  <c:v>69</c:v>
                </c:pt>
              </c:numCache>
            </c:numRef>
          </c:val>
          <c:extLst>
            <c:ext xmlns:c16="http://schemas.microsoft.com/office/drawing/2014/chart" uri="{C3380CC4-5D6E-409C-BE32-E72D297353CC}">
              <c16:uniqueId val="{00000003-82FD-41A0-9725-6CC175128FC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161</c:v>
                </c:pt>
                <c:pt idx="3">
                  <c:v>153</c:v>
                </c:pt>
                <c:pt idx="6">
                  <c:v>150</c:v>
                </c:pt>
                <c:pt idx="9">
                  <c:v>146</c:v>
                </c:pt>
                <c:pt idx="12">
                  <c:v>140</c:v>
                </c:pt>
              </c:numCache>
            </c:numRef>
          </c:val>
          <c:extLst>
            <c:ext xmlns:c16="http://schemas.microsoft.com/office/drawing/2014/chart" uri="{C3380CC4-5D6E-409C-BE32-E72D297353CC}">
              <c16:uniqueId val="{00000004-82FD-41A0-9725-6CC175128FC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2FD-41A0-9725-6CC175128FC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2FD-41A0-9725-6CC175128FC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217</c:v>
                </c:pt>
                <c:pt idx="3">
                  <c:v>210</c:v>
                </c:pt>
                <c:pt idx="6">
                  <c:v>191</c:v>
                </c:pt>
                <c:pt idx="9">
                  <c:v>179</c:v>
                </c:pt>
                <c:pt idx="12">
                  <c:v>170</c:v>
                </c:pt>
              </c:numCache>
            </c:numRef>
          </c:val>
          <c:extLst>
            <c:ext xmlns:c16="http://schemas.microsoft.com/office/drawing/2014/chart" uri="{C3380CC4-5D6E-409C-BE32-E72D297353CC}">
              <c16:uniqueId val="{00000007-82FD-41A0-9725-6CC175128FC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41</c:v>
                </c:pt>
                <c:pt idx="2">
                  <c:v>#N/A</c:v>
                </c:pt>
                <c:pt idx="3">
                  <c:v>#N/A</c:v>
                </c:pt>
                <c:pt idx="4">
                  <c:v>46</c:v>
                </c:pt>
                <c:pt idx="5">
                  <c:v>#N/A</c:v>
                </c:pt>
                <c:pt idx="6">
                  <c:v>#N/A</c:v>
                </c:pt>
                <c:pt idx="7">
                  <c:v>43</c:v>
                </c:pt>
                <c:pt idx="8">
                  <c:v>#N/A</c:v>
                </c:pt>
                <c:pt idx="9">
                  <c:v>#N/A</c:v>
                </c:pt>
                <c:pt idx="10">
                  <c:v>55</c:v>
                </c:pt>
                <c:pt idx="11">
                  <c:v>#N/A</c:v>
                </c:pt>
                <c:pt idx="12">
                  <c:v>#N/A</c:v>
                </c:pt>
                <c:pt idx="13">
                  <c:v>98</c:v>
                </c:pt>
                <c:pt idx="14">
                  <c:v>#N/A</c:v>
                </c:pt>
              </c:numCache>
            </c:numRef>
          </c:val>
          <c:smooth val="0"/>
          <c:extLst>
            <c:ext xmlns:c16="http://schemas.microsoft.com/office/drawing/2014/chart" uri="{C3380CC4-5D6E-409C-BE32-E72D297353CC}">
              <c16:uniqueId val="{00000008-82FD-41A0-9725-6CC175128FC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2568</c:v>
                </c:pt>
                <c:pt idx="5">
                  <c:v>2491</c:v>
                </c:pt>
                <c:pt idx="8">
                  <c:v>2505</c:v>
                </c:pt>
                <c:pt idx="11">
                  <c:v>2230</c:v>
                </c:pt>
                <c:pt idx="14">
                  <c:v>1941</c:v>
                </c:pt>
              </c:numCache>
            </c:numRef>
          </c:val>
          <c:extLst>
            <c:ext xmlns:c16="http://schemas.microsoft.com/office/drawing/2014/chart" uri="{C3380CC4-5D6E-409C-BE32-E72D297353CC}">
              <c16:uniqueId val="{00000000-F572-4946-84BA-9EE64F95A1B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32</c:v>
                </c:pt>
                <c:pt idx="5">
                  <c:v>28</c:v>
                </c:pt>
                <c:pt idx="8">
                  <c:v>22</c:v>
                </c:pt>
                <c:pt idx="11">
                  <c:v>11</c:v>
                </c:pt>
                <c:pt idx="14">
                  <c:v>0</c:v>
                </c:pt>
              </c:numCache>
            </c:numRef>
          </c:val>
          <c:extLst>
            <c:ext xmlns:c16="http://schemas.microsoft.com/office/drawing/2014/chart" uri="{C3380CC4-5D6E-409C-BE32-E72D297353CC}">
              <c16:uniqueId val="{00000001-F572-4946-84BA-9EE64F95A1B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12637</c:v>
                </c:pt>
                <c:pt idx="5">
                  <c:v>12292</c:v>
                </c:pt>
                <c:pt idx="8">
                  <c:v>12613</c:v>
                </c:pt>
                <c:pt idx="11">
                  <c:v>13706</c:v>
                </c:pt>
                <c:pt idx="14">
                  <c:v>14327</c:v>
                </c:pt>
              </c:numCache>
            </c:numRef>
          </c:val>
          <c:extLst>
            <c:ext xmlns:c16="http://schemas.microsoft.com/office/drawing/2014/chart" uri="{C3380CC4-5D6E-409C-BE32-E72D297353CC}">
              <c16:uniqueId val="{00000002-F572-4946-84BA-9EE64F95A1B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572-4946-84BA-9EE64F95A1B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572-4946-84BA-9EE64F95A1B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572-4946-84BA-9EE64F95A1B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1346</c:v>
                </c:pt>
                <c:pt idx="3">
                  <c:v>1047</c:v>
                </c:pt>
                <c:pt idx="6">
                  <c:v>1048</c:v>
                </c:pt>
                <c:pt idx="9">
                  <c:v>976</c:v>
                </c:pt>
                <c:pt idx="12">
                  <c:v>946</c:v>
                </c:pt>
              </c:numCache>
            </c:numRef>
          </c:val>
          <c:extLst>
            <c:ext xmlns:c16="http://schemas.microsoft.com/office/drawing/2014/chart" uri="{C3380CC4-5D6E-409C-BE32-E72D297353CC}">
              <c16:uniqueId val="{00000006-F572-4946-84BA-9EE64F95A1B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223</c:v>
                </c:pt>
                <c:pt idx="3">
                  <c:v>418</c:v>
                </c:pt>
                <c:pt idx="6">
                  <c:v>1020</c:v>
                </c:pt>
                <c:pt idx="9">
                  <c:v>1061</c:v>
                </c:pt>
                <c:pt idx="12">
                  <c:v>1024</c:v>
                </c:pt>
              </c:numCache>
            </c:numRef>
          </c:val>
          <c:extLst>
            <c:ext xmlns:c16="http://schemas.microsoft.com/office/drawing/2014/chart" uri="{C3380CC4-5D6E-409C-BE32-E72D297353CC}">
              <c16:uniqueId val="{00000007-F572-4946-84BA-9EE64F95A1B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1172</c:v>
                </c:pt>
                <c:pt idx="3">
                  <c:v>1035</c:v>
                </c:pt>
                <c:pt idx="6">
                  <c:v>903</c:v>
                </c:pt>
                <c:pt idx="9">
                  <c:v>766</c:v>
                </c:pt>
                <c:pt idx="12">
                  <c:v>628</c:v>
                </c:pt>
              </c:numCache>
            </c:numRef>
          </c:val>
          <c:extLst>
            <c:ext xmlns:c16="http://schemas.microsoft.com/office/drawing/2014/chart" uri="{C3380CC4-5D6E-409C-BE32-E72D297353CC}">
              <c16:uniqueId val="{00000008-F572-4946-84BA-9EE64F95A1B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1</c:v>
                </c:pt>
                <c:pt idx="12">
                  <c:v>2</c:v>
                </c:pt>
              </c:numCache>
            </c:numRef>
          </c:val>
          <c:extLst>
            <c:ext xmlns:c16="http://schemas.microsoft.com/office/drawing/2014/chart" uri="{C3380CC4-5D6E-409C-BE32-E72D297353CC}">
              <c16:uniqueId val="{00000009-F572-4946-84BA-9EE64F95A1B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1587</c:v>
                </c:pt>
                <c:pt idx="3">
                  <c:v>1402</c:v>
                </c:pt>
                <c:pt idx="6">
                  <c:v>1235</c:v>
                </c:pt>
                <c:pt idx="9">
                  <c:v>1079</c:v>
                </c:pt>
                <c:pt idx="12">
                  <c:v>931</c:v>
                </c:pt>
              </c:numCache>
            </c:numRef>
          </c:val>
          <c:extLst>
            <c:ext xmlns:c16="http://schemas.microsoft.com/office/drawing/2014/chart" uri="{C3380CC4-5D6E-409C-BE32-E72D297353CC}">
              <c16:uniqueId val="{0000000A-F572-4946-84BA-9EE64F95A1B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572-4946-84BA-9EE64F95A1B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6962</c:v>
                </c:pt>
                <c:pt idx="1">
                  <c:v>8249</c:v>
                </c:pt>
                <c:pt idx="2">
                  <c:v>8949</c:v>
                </c:pt>
              </c:numCache>
            </c:numRef>
          </c:val>
          <c:extLst>
            <c:ext xmlns:c16="http://schemas.microsoft.com/office/drawing/2014/chart" uri="{C3380CC4-5D6E-409C-BE32-E72D297353CC}">
              <c16:uniqueId val="{00000000-977B-4398-9C25-53969431896A}"/>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2050</c:v>
                </c:pt>
                <c:pt idx="1">
                  <c:v>1900</c:v>
                </c:pt>
                <c:pt idx="2">
                  <c:v>1762</c:v>
                </c:pt>
              </c:numCache>
            </c:numRef>
          </c:val>
          <c:extLst>
            <c:ext xmlns:c16="http://schemas.microsoft.com/office/drawing/2014/chart" uri="{C3380CC4-5D6E-409C-BE32-E72D297353CC}">
              <c16:uniqueId val="{00000001-977B-4398-9C25-53969431896A}"/>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6177</c:v>
                </c:pt>
                <c:pt idx="1">
                  <c:v>5659</c:v>
                </c:pt>
                <c:pt idx="2">
                  <c:v>4873</c:v>
                </c:pt>
              </c:numCache>
            </c:numRef>
          </c:val>
          <c:extLst>
            <c:ext xmlns:c16="http://schemas.microsoft.com/office/drawing/2014/chart" uri="{C3380CC4-5D6E-409C-BE32-E72D297353CC}">
              <c16:uniqueId val="{00000002-977B-4398-9C25-53969431896A}"/>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{79336458-F662-46A5-BAFF-660CE49ABA06}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841-49D7-BA45-CAC5BBF1463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{BAE73668-5516-4EAD-BD61-D7EED43218B4}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841-49D7-BA45-CAC5BBF1463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{6EC703C0-F932-4432-AAA4-4BD17A1FCEBE}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841-49D7-BA45-CAC5BBF1463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{37685BC1-7931-44BF-8891-CAB5842F2361}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841-49D7-BA45-CAC5BBF1463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{4A9BA09C-87AC-47FC-A68F-03BF4A462DA3}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841-49D7-BA45-CAC5BBF1463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{6197B229-2481-4905-8F49-370FF6370B01}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841-49D7-BA45-CAC5BBF1463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{87EA06D5-EDD0-41F3-8B9E-0DF675100529}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841-49D7-BA45-CAC5BBF1463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{86FDDEA3-EBF5-4744-8C81-88691514C777}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841-49D7-BA45-CAC5BBF1463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{A0A8B13A-3C8B-4D43-8080-A2370BF0C8B5}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841-49D7-BA45-CAC5BBF1463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58.9</c:v>
                </c:pt>
                <c:pt idx="24">
                  <c:v>64.400000000000006</c:v>
                </c:pt>
                <c:pt idx="32">
                  <c:v>65.900000000000006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7841-49D7-BA45-CAC5BBF1463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{4851DA70-5AD1-4EB0-B780-A8CBE99D575A}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841-49D7-BA45-CAC5BBF1463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{93E746B9-26FD-4F98-88D9-3EDD53961B3A}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841-49D7-BA45-CAC5BBF1463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{E25B5CCA-6D67-4BA7-967F-2F8705C8C5FF}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841-49D7-BA45-CAC5BBF1463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{48121992-0868-4502-838A-A4BCB81E7F6B}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841-49D7-BA45-CAC5BBF1463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{7B43947D-1B64-4443-ACC4-8AA9A6676C47}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841-49D7-BA45-CAC5BBF1463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{C4189BF1-3079-483F-9003-233F231676AF}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841-49D7-BA45-CAC5BBF1463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{9FA24E34-47BB-446B-BACF-C201E092ED21}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841-49D7-BA45-CAC5BBF14634}"/>
                </c:ext>
              </c:extLst>
            </c:dLbl>
            <c:dLbl>
              <c:idx val="24"/>
              <c:layout>
                <c:manualLayout>
                  <c:x val="-4.5538669966447891E-2"/>
                  <c:y val="-4.5114315056352043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{91A7DDB8-1A47-49FB-9632-720C0B6C248D}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841-49D7-BA45-CAC5BBF14634}"/>
                </c:ext>
              </c:extLst>
            </c:dLbl>
            <c:dLbl>
              <c:idx val="32"/>
              <c:layout>
                <c:manualLayout>
                  <c:x val="-1.8492831334020431E-2"/>
                  <c:y val="-8.4363769155378313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{559DFF68-C149-4D3E-84B7-2A2D8CDDE98B}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841-49D7-BA45-CAC5BBF1463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62.7</c:v>
                </c:pt>
                <c:pt idx="24">
                  <c:v>64</c:v>
                </c:pt>
                <c:pt idx="32">
                  <c:v>64</c:v>
                </c:pt>
              </c:numCache>
            </c:numRef>
          </c:xVal>
          <c:yVal>
            <c:numRef>
              <c:f>公会計指標分析・財政指標組合せ分析表!$BP$55:$DC$55</c:f>
              <c:numCache>
                <c:formatCode>#,##0.0;"▲ "#,##0.0</c:formatCode>
                <c:ptCount val="40"/>
                <c:pt idx="8">
                  <c:v>0</c:v>
                </c:pt>
                <c:pt idx="24">
                  <c:v>0</c:v>
                </c:pt>
                <c:pt idx="32">
                  <c:v>0</c:v>
                </c:pt>
              </c:numCache>
            </c:numRef>
          </c:yVal>
          <c:smooth val="0"/>
          <c:extLst>
            <c:ext xmlns:c16="http://schemas.microsoft.com/office/drawing/2014/chart" uri="{C3380CC4-5D6E-409C-BE32-E72D297353CC}">
              <c16:uniqueId val="{00000013-7841-49D7-BA45-CAC5BBF14634}"/>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{30DFDF9E-6016-4AF0-8E34-493AEC30E2AE}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536-4971-931C-880154B75C5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{D372A326-4ACD-422C-B574-57AFFBA686B4}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536-4971-931C-880154B75C5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{311014B0-431F-416E-9971-B5365F6CD969}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536-4971-931C-880154B75C5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{EA5675E7-310A-40D6-9E22-2A49F8ABD3EC}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536-4971-931C-880154B75C5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{BB24DB7D-FC0A-446A-82C8-D996305AAC43}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536-4971-931C-880154B75C5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{D3D10837-DA03-46F3-A646-66E828A5231A}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536-4971-931C-880154B75C5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{37A7A083-5FB2-43F5-9965-823B2FE4D1A2}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536-4971-931C-880154B75C5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{D0172E9E-F9CE-45CA-846D-09B710E85F05}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536-4971-931C-880154B75C5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{E193A793-63D4-4A97-85FC-463B64570C76}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536-4971-931C-880154B75C5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1.1000000000000001</c:v>
                </c:pt>
                <c:pt idx="8">
                  <c:v>1</c:v>
                </c:pt>
                <c:pt idx="16">
                  <c:v>1</c:v>
                </c:pt>
                <c:pt idx="24">
                  <c:v>1</c:v>
                </c:pt>
                <c:pt idx="32">
                  <c:v>1.3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7536-4971-931C-880154B75C5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{2E2DDB93-1B5A-456D-A2D1-47F929E28FEF}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536-4971-931C-880154B75C5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{4319A086-2B67-4873-92A5-E6D1E6B3905A}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536-4971-931C-880154B75C5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{D1DB2B3B-6A06-4BC8-8504-CE8422439B4A}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536-4971-931C-880154B75C5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{1B4106A4-CF36-467E-AC65-69251458AEB8}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536-4971-931C-880154B75C5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{3D3C1030-1038-4993-BD07-B1879D5A700B}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536-4971-931C-880154B75C59}"/>
                </c:ext>
              </c:extLst>
            </c:dLbl>
            <c:dLbl>
              <c:idx val="8"/>
              <c:layout>
                <c:manualLayout>
                  <c:x val="-4.4905057365901106E-2"/>
                  <c:y val="-4.349592131553587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{81689B58-CC16-4149-888B-E53122B9E48E}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536-4971-931C-880154B75C5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{DF485A92-BFED-4DF6-873D-D5A2A71390F6}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536-4971-931C-880154B75C5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{FEC6C509-615C-420F-857B-44958547C089}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536-4971-931C-880154B75C59}"/>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{DF88A615-B1B8-4D80-AB08-B218E2018577}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536-4971-931C-880154B75C5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8.8000000000000007</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3.4</c:v>
                </c:pt>
                <c:pt idx="8">
                  <c:v>0</c:v>
                </c:pt>
                <c:pt idx="16">
                  <c:v>0</c:v>
                </c:pt>
                <c:pt idx="24">
                  <c:v>0</c:v>
                </c:pt>
                <c:pt idx="32">
                  <c:v>0</c:v>
                </c:pt>
              </c:numCache>
            </c:numRef>
          </c:yVal>
          <c:smooth val="0"/>
          <c:extLst>
            <c:ext xmlns:c16="http://schemas.microsoft.com/office/drawing/2014/chart" uri="{C3380CC4-5D6E-409C-BE32-E72D297353CC}">
              <c16:uniqueId val="{00000013-7536-4971-931C-880154B75C59}"/>
            </c:ext>
          </c:extLst>
        </c:ser>
        <c:dLbls>
          <c:showLegendKey val="0"/>
          <c:showVal val="1"/>
          <c:showCatName val="0"/>
          <c:showSerName val="0"/>
          <c:showPercent val="0"/>
          <c:showBubbleSize val="0"/>
        </c:dLbls>
        <c:axId val="84219776"/>
        <c:axId val="84234240"/>
      </c:scatterChart>
      <c:valAx>
        <c:axId val="84219776"/>
        <c:scaling>
          <c:orientation val="maxMin"/>
          <c:max val="8.9"/>
          <c:min val="7.9"/>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福井県おおい町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7,681
7,581
212.19
13,060,480
12,641,096
284,470
5,395,007
931,112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原子力発電所にかかる大規模償却資産税等により類似団体平均を上回る税収があるため、前年度と比較して増の</a:t>
          </a:r>
          <a:r>
            <a:rPr kumimoji="1" lang="en-US" altLang="ja-JP" sz="1100">
              <a:solidFill>
                <a:schemeClr val="dk1"/>
              </a:solidFill>
              <a:effectLst/>
              <a:latin typeface="+mn-lt"/>
              <a:ea typeface="+mn-ea"/>
              <a:cs typeface="+mn-cs"/>
            </a:rPr>
            <a:t>1.09</a:t>
          </a:r>
          <a:r>
            <a:rPr kumimoji="1" lang="ja-JP" altLang="ja-JP" sz="1100">
              <a:solidFill>
                <a:schemeClr val="dk1"/>
              </a:solidFill>
              <a:effectLst/>
              <a:latin typeface="+mn-lt"/>
              <a:ea typeface="+mn-ea"/>
              <a:cs typeface="+mn-cs"/>
            </a:rPr>
            <a:t>となっている</a:t>
          </a:r>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財政の硬直化を招かないよう歳出面において引き続き行政の効率化に取り組み、財政基盤の強化を図っていく。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36</xdr:row>
      <xdr:rowOff>155928</xdr:rowOff>
    </xdr:from>
    <xdr:to>
      <xdr:col>23</xdr:col>
      <xdr:colOff>133350</xdr:colOff>
      <xdr:row>37</xdr:row>
      <xdr:rowOff>78317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6328128"/>
          <a:ext cx="8382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13705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14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37</xdr:row>
      <xdr:rowOff>78317</xdr:rowOff>
    </xdr:from>
    <xdr:to>
      <xdr:col>19</xdr:col>
      <xdr:colOff>133350</xdr:colOff>
      <xdr:row>38</xdr:row>
      <xdr:rowOff>705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6421967"/>
          <a:ext cx="889000" cy="9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128005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328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37</xdr:row>
      <xdr:rowOff>118533</xdr:rowOff>
    </xdr:from>
    <xdr:to>
      <xdr:col>15</xdr:col>
      <xdr:colOff>82550</xdr:colOff>
      <xdr:row>38</xdr:row>
      <xdr:rowOff>705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6462183"/>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114599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37</xdr:row>
      <xdr:rowOff>105128</xdr:rowOff>
    </xdr:from>
    <xdr:to>
      <xdr:col>11</xdr:col>
      <xdr:colOff>31750</xdr:colOff>
      <xdr:row>37</xdr:row>
      <xdr:rowOff>118533</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6448778"/>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159455</xdr:rowOff>
    </xdr:from>
    <xdr:to>
      <xdr:col>7</xdr:col>
      <xdr:colOff>31750</xdr:colOff>
      <xdr:row>42</xdr:row>
      <xdr:rowOff>89605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74382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275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36</xdr:row>
      <xdr:rowOff>105128</xdr:rowOff>
    </xdr:from>
    <xdr:to>
      <xdr:col>23</xdr:col>
      <xdr:colOff>184150</xdr:colOff>
      <xdr:row>37</xdr:row>
      <xdr:rowOff>35278</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627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35</xdr:row>
      <xdr:rowOff>121655</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612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37</xdr:row>
      <xdr:rowOff>27517</xdr:rowOff>
    </xdr:from>
    <xdr:to>
      <xdr:col>19</xdr:col>
      <xdr:colOff>184150</xdr:colOff>
      <xdr:row>37</xdr:row>
      <xdr:rowOff>129117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637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35</xdr:row>
      <xdr:rowOff>139294</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6140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37</xdr:row>
      <xdr:rowOff>121355</xdr:rowOff>
    </xdr:from>
    <xdr:to>
      <xdr:col>15</xdr:col>
      <xdr:colOff>133350</xdr:colOff>
      <xdr:row>38</xdr:row>
      <xdr:rowOff>51505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6465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36</xdr:row>
      <xdr:rowOff>61682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623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37</xdr:row>
      <xdr:rowOff>67733</xdr:rowOff>
    </xdr:from>
    <xdr:to>
      <xdr:col>11</xdr:col>
      <xdr:colOff>82550</xdr:colOff>
      <xdr:row>37</xdr:row>
      <xdr:rowOff>169334</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36</xdr:row>
      <xdr:rowOff>8060</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54328</xdr:rowOff>
    </xdr:from>
    <xdr:to>
      <xdr:col>7</xdr:col>
      <xdr:colOff>31750</xdr:colOff>
      <xdr:row>37</xdr:row>
      <xdr:rowOff>155928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6397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35</xdr:row>
      <xdr:rowOff>166105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616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令和５年度</a:t>
          </a:r>
          <a:r>
            <a:rPr kumimoji="1" lang="ja-JP" altLang="en-US" sz="1100">
              <a:solidFill>
                <a:schemeClr val="dk1"/>
              </a:solidFill>
              <a:effectLst/>
              <a:latin typeface="+mn-lt"/>
              <a:ea typeface="+mn-ea"/>
              <a:cs typeface="+mn-cs"/>
            </a:rPr>
            <a:t>から</a:t>
          </a:r>
          <a:r>
            <a:rPr kumimoji="1" lang="ja-JP" altLang="ja-JP" sz="1100">
              <a:solidFill>
                <a:schemeClr val="dk1"/>
              </a:solidFill>
              <a:effectLst/>
              <a:latin typeface="+mn-lt"/>
              <a:ea typeface="+mn-ea"/>
              <a:cs typeface="+mn-cs"/>
            </a:rPr>
            <a:t>原子力発電所にかかる課税施設の建設による町税の大幅な増により、</a:t>
          </a:r>
          <a:r>
            <a:rPr kumimoji="1" lang="ja-JP" altLang="en-US" sz="1100">
              <a:solidFill>
                <a:schemeClr val="dk1"/>
              </a:solidFill>
              <a:effectLst/>
              <a:latin typeface="+mn-lt"/>
              <a:ea typeface="+mn-ea"/>
              <a:cs typeface="+mn-cs"/>
            </a:rPr>
            <a:t>経常収支比率は大きく改善した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は、課税資産の償却に伴う税収の逓減が見込まれ、経常収支比率も増となることを見込んでいる。また、歳出面において、施設の維持管理経費は増加していくことが予想されることから、優先度の低い事務事業については計画的に廃止・縮小するなどの見直しを進め、経常経費の縮減に努めていく。</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114808</xdr:rowOff>
    </xdr:from>
    <xdr:to>
      <xdr:col>23</xdr:col>
      <xdr:colOff>133350</xdr:colOff>
      <xdr:row>60</xdr:row>
      <xdr:rowOff>6096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114800" y="10230358"/>
          <a:ext cx="838200" cy="62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54881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856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6096</xdr:rowOff>
    </xdr:from>
    <xdr:to>
      <xdr:col>19</xdr:col>
      <xdr:colOff>133350</xdr:colOff>
      <xdr:row>65</xdr:row>
      <xdr:rowOff>123698</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3225800" y="10293096"/>
          <a:ext cx="889000" cy="97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164355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965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164846</xdr:rowOff>
    </xdr:from>
    <xdr:to>
      <xdr:col>15</xdr:col>
      <xdr:colOff>82550</xdr:colOff>
      <xdr:row>65</xdr:row>
      <xdr:rowOff>123698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1137646"/>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146321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604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164846</xdr:rowOff>
    </xdr:from>
    <xdr:to>
      <xdr:col>11</xdr:col>
      <xdr:colOff>31750</xdr:colOff>
      <xdr:row>65</xdr:row>
      <xdr:rowOff>3048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113764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158513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44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22352</xdr:rowOff>
    </xdr:from>
    <xdr:to>
      <xdr:col>7</xdr:col>
      <xdr:colOff>31750</xdr:colOff>
      <xdr:row>64</xdr:row>
      <xdr:rowOff>123952</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99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134129</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764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64008</xdr:rowOff>
    </xdr:from>
    <xdr:to>
      <xdr:col>23</xdr:col>
      <xdr:colOff>184150</xdr:colOff>
      <xdr:row>59</xdr:row>
      <xdr:rowOff>165608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179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156735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100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126746</xdr:rowOff>
    </xdr:from>
    <xdr:to>
      <xdr:col>19</xdr:col>
      <xdr:colOff>184150</xdr:colOff>
      <xdr:row>60</xdr:row>
      <xdr:rowOff>56896</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242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67073</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011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72898</xdr:rowOff>
    </xdr:from>
    <xdr:to>
      <xdr:col>15</xdr:col>
      <xdr:colOff>133350</xdr:colOff>
      <xdr:row>66</xdr:row>
      <xdr:rowOff>3048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121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159275</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130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114046</xdr:rowOff>
    </xdr:from>
    <xdr:to>
      <xdr:col>11</xdr:col>
      <xdr:colOff>82550</xdr:colOff>
      <xdr:row>65</xdr:row>
      <xdr:rowOff>44196</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108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65</xdr:row>
      <xdr:rowOff>28973</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117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123698</xdr:rowOff>
    </xdr:from>
    <xdr:to>
      <xdr:col>7</xdr:col>
      <xdr:colOff>31750</xdr:colOff>
      <xdr:row>65</xdr:row>
      <xdr:rowOff>53848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109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38625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1182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[590,342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類似団体平均に比べ著しく高い数値の主な要因は物件費で、指定管理業務委託料等の施設管理経費が大きな比率を占めて</a:t>
          </a:r>
          <a:r>
            <a:rPr kumimoji="1" lang="ja-JP" altLang="ja-JP" sz="1100" b="0">
              <a:solidFill>
                <a:sysClr val="windowText" lastClr="000000"/>
              </a:solidFill>
              <a:effectLst/>
              <a:latin typeface="+mn-lt"/>
              <a:ea typeface="+mn-ea"/>
              <a:cs typeface="+mn-cs"/>
            </a:rPr>
            <a:t>いる。</a:t>
          </a:r>
          <a:endParaRPr lang="ja-JP" altLang="ja-JP" sz="1400" b="0">
            <a:solidFill>
              <a:sysClr val="windowText" lastClr="000000"/>
            </a:solidFill>
            <a:effectLst/>
          </a:endParaRPr>
        </a:p>
        <a:p>
          <a:r>
            <a:rPr kumimoji="1" lang="ja-JP" altLang="ja-JP" sz="1100" b="0">
              <a:solidFill>
                <a:sysClr val="windowText" lastClr="000000"/>
              </a:solidFill>
              <a:effectLst/>
              <a:latin typeface="+mn-lt"/>
              <a:ea typeface="+mn-ea"/>
              <a:cs typeface="+mn-cs"/>
            </a:rPr>
            <a:t>　物件費は、広域化に伴う施設の廃止などに</a:t>
          </a:r>
          <a:r>
            <a:rPr kumimoji="1" lang="ja-JP" altLang="en-US" sz="1100" b="0">
              <a:solidFill>
                <a:sysClr val="windowText" lastClr="000000"/>
              </a:solidFill>
              <a:effectLst/>
              <a:latin typeface="+mn-lt"/>
              <a:ea typeface="+mn-ea"/>
              <a:cs typeface="+mn-cs"/>
            </a:rPr>
            <a:t>よ</a:t>
          </a:r>
          <a:r>
            <a:rPr kumimoji="1" lang="ja-JP" altLang="en-US" sz="1100">
              <a:solidFill>
                <a:schemeClr val="dk1"/>
              </a:solidFill>
              <a:effectLst/>
              <a:latin typeface="+mn-lt"/>
              <a:ea typeface="+mn-ea"/>
              <a:cs typeface="+mn-cs"/>
            </a:rPr>
            <a:t>る減はあったもの、システムの標準化に係る経費による増が大きく影響し、物件費全体では</a:t>
          </a:r>
          <a:r>
            <a:rPr kumimoji="1" lang="en-US" altLang="ja-JP" sz="1100">
              <a:solidFill>
                <a:schemeClr val="dk1"/>
              </a:solidFill>
              <a:effectLst/>
              <a:latin typeface="+mn-lt"/>
              <a:ea typeface="+mn-ea"/>
              <a:cs typeface="+mn-cs"/>
            </a:rPr>
            <a:t>249,986</a:t>
          </a:r>
          <a:r>
            <a:rPr kumimoji="1" lang="ja-JP" altLang="en-US" sz="1100">
              <a:solidFill>
                <a:schemeClr val="dk1"/>
              </a:solidFill>
              <a:effectLst/>
              <a:latin typeface="+mn-lt"/>
              <a:ea typeface="+mn-ea"/>
              <a:cs typeface="+mn-cs"/>
            </a:rPr>
            <a:t>千円の増となり、類似団体</a:t>
          </a:r>
          <a:r>
            <a:rPr kumimoji="1" lang="ja-JP" altLang="ja-JP" sz="1100">
              <a:solidFill>
                <a:schemeClr val="dk1"/>
              </a:solidFill>
              <a:effectLst/>
              <a:latin typeface="+mn-lt"/>
              <a:ea typeface="+mn-ea"/>
              <a:cs typeface="+mn-cs"/>
            </a:rPr>
            <a:t>と比較し高い状況にある。</a:t>
          </a:r>
          <a:endParaRPr lang="ja-JP" altLang="ja-JP" sz="1400">
            <a:effectLst/>
          </a:endParaRPr>
        </a:p>
        <a:p>
          <a:r>
            <a:rPr kumimoji="1" lang="ja-JP" altLang="ja-JP" sz="1100">
              <a:solidFill>
                <a:schemeClr val="dk1"/>
              </a:solidFill>
              <a:effectLst/>
              <a:latin typeface="+mn-lt"/>
              <a:ea typeface="+mn-ea"/>
              <a:cs typeface="+mn-cs"/>
            </a:rPr>
            <a:t>　人件費は、人事院勧告に基づく期末手当の率改正などにより、前年度比</a:t>
          </a:r>
          <a:r>
            <a:rPr kumimoji="1" lang="en-US" altLang="ja-JP" sz="1100">
              <a:solidFill>
                <a:schemeClr val="dk1"/>
              </a:solidFill>
              <a:effectLst/>
              <a:latin typeface="+mn-lt"/>
              <a:ea typeface="+mn-ea"/>
              <a:cs typeface="+mn-cs"/>
            </a:rPr>
            <a:t>118,196</a:t>
          </a:r>
          <a:r>
            <a:rPr kumimoji="1" lang="ja-JP" altLang="ja-JP" sz="1100">
              <a:solidFill>
                <a:schemeClr val="dk1"/>
              </a:solidFill>
              <a:effectLst/>
              <a:latin typeface="+mn-lt"/>
              <a:ea typeface="+mn-ea"/>
              <a:cs typeface="+mn-cs"/>
            </a:rPr>
            <a:t>千円の増となった。</a:t>
          </a:r>
          <a:endParaRPr lang="ja-JP" altLang="ja-JP" sz="1400">
            <a:effectLst/>
          </a:endParaRPr>
        </a:p>
        <a:p>
          <a:r>
            <a:rPr kumimoji="1" lang="ja-JP" altLang="ja-JP" sz="1100">
              <a:solidFill>
                <a:schemeClr val="dk1"/>
              </a:solidFill>
              <a:effectLst/>
              <a:latin typeface="+mn-lt"/>
              <a:ea typeface="+mn-ea"/>
              <a:cs typeface="+mn-cs"/>
            </a:rPr>
            <a:t>　経常経費の削減と適正な定員管理により経費の抑制に努める。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78194</xdr:rowOff>
    </xdr:from>
    <xdr:to>
      <xdr:col>23</xdr:col>
      <xdr:colOff>133350</xdr:colOff>
      <xdr:row>82</xdr:row>
      <xdr:rowOff>107099</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137094"/>
          <a:ext cx="838200" cy="2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133421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38494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70647</xdr:rowOff>
    </xdr:from>
    <xdr:to>
      <xdr:col>19</xdr:col>
      <xdr:colOff>133350</xdr:colOff>
      <xdr:row>82</xdr:row>
      <xdr:rowOff>78194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129547"/>
          <a:ext cx="889000" cy="7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57748</xdr:rowOff>
    </xdr:from>
    <xdr:to>
      <xdr:col>15</xdr:col>
      <xdr:colOff>82550</xdr:colOff>
      <xdr:row>82</xdr:row>
      <xdr:rowOff>70647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116648"/>
          <a:ext cx="889000" cy="1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4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57748</xdr:rowOff>
    </xdr:from>
    <xdr:to>
      <xdr:col>11</xdr:col>
      <xdr:colOff>31750</xdr:colOff>
      <xdr:row>82</xdr:row>
      <xdr:rowOff>65291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1447800" y="14116648"/>
          <a:ext cx="889000" cy="7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70377</xdr:rowOff>
    </xdr:from>
    <xdr:to>
      <xdr:col>7</xdr:col>
      <xdr:colOff>31750</xdr:colOff>
      <xdr:row>82</xdr:row>
      <xdr:rowOff>527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7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10704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72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56299</xdr:rowOff>
    </xdr:from>
    <xdr:to>
      <xdr:col>23</xdr:col>
      <xdr:colOff>184150</xdr:colOff>
      <xdr:row>82</xdr:row>
      <xdr:rowOff>157899</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115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28376</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08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27394</xdr:rowOff>
    </xdr:from>
    <xdr:to>
      <xdr:col>19</xdr:col>
      <xdr:colOff>184150</xdr:colOff>
      <xdr:row>82</xdr:row>
      <xdr:rowOff>128994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4086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113771</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172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19847</xdr:rowOff>
    </xdr:from>
    <xdr:to>
      <xdr:col>15</xdr:col>
      <xdr:colOff>133350</xdr:colOff>
      <xdr:row>82</xdr:row>
      <xdr:rowOff>121447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4078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106224</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165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6948</xdr:rowOff>
    </xdr:from>
    <xdr:to>
      <xdr:col>11</xdr:col>
      <xdr:colOff>82550</xdr:colOff>
      <xdr:row>82</xdr:row>
      <xdr:rowOff>108548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40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93325</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15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14491</xdr:rowOff>
    </xdr:from>
    <xdr:to>
      <xdr:col>7</xdr:col>
      <xdr:colOff>31750</xdr:colOff>
      <xdr:row>82</xdr:row>
      <xdr:rowOff>116091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4073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100868</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159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類似団体平均を</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ポイント下回り、全国町村平均に</a:t>
          </a:r>
          <a:r>
            <a:rPr kumimoji="1" lang="ja-JP" altLang="ja-JP" sz="1100" b="0">
              <a:solidFill>
                <a:sysClr val="windowText" lastClr="000000"/>
              </a:solidFill>
              <a:effectLst/>
              <a:latin typeface="+mn-lt"/>
              <a:ea typeface="+mn-ea"/>
              <a:cs typeface="+mn-cs"/>
            </a:rPr>
            <a:t>おいては</a:t>
          </a:r>
          <a:r>
            <a:rPr kumimoji="1" lang="en-US" altLang="ja-JP" sz="1100" b="0">
              <a:solidFill>
                <a:sysClr val="windowText" lastClr="000000"/>
              </a:solidFill>
              <a:effectLst/>
              <a:latin typeface="+mn-lt"/>
              <a:ea typeface="+mn-ea"/>
              <a:cs typeface="+mn-cs"/>
            </a:rPr>
            <a:t>3.9</a:t>
          </a:r>
          <a:r>
            <a:rPr kumimoji="1" lang="ja-JP" altLang="ja-JP" sz="1100" b="0">
              <a:solidFill>
                <a:sysClr val="windowText" lastClr="000000"/>
              </a:solidFill>
              <a:effectLst/>
              <a:latin typeface="+mn-lt"/>
              <a:ea typeface="+mn-ea"/>
              <a:cs typeface="+mn-cs"/>
            </a:rPr>
            <a:t>ポイント</a:t>
          </a:r>
          <a:r>
            <a:rPr kumimoji="1" lang="ja-JP" altLang="ja-JP" sz="1100">
              <a:solidFill>
                <a:schemeClr val="dk1"/>
              </a:solidFill>
              <a:effectLst/>
              <a:latin typeface="+mn-lt"/>
              <a:ea typeface="+mn-ea"/>
              <a:cs typeface="+mn-cs"/>
            </a:rPr>
            <a:t>下回っている。</a:t>
          </a:r>
          <a:endParaRPr lang="ja-JP" altLang="ja-JP" sz="1400">
            <a:effectLst/>
          </a:endParaRPr>
        </a:p>
        <a:p>
          <a:r>
            <a:rPr kumimoji="1" lang="ja-JP" altLang="ja-JP" sz="1100">
              <a:solidFill>
                <a:schemeClr val="dk1"/>
              </a:solidFill>
              <a:effectLst/>
              <a:latin typeface="+mn-lt"/>
              <a:ea typeface="+mn-ea"/>
              <a:cs typeface="+mn-cs"/>
            </a:rPr>
            <a:t>　国家公務員の給与に準拠して、今後も給与の適正化に努めていく。</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87388</xdr:rowOff>
    </xdr:from>
    <xdr:to>
      <xdr:col>81</xdr:col>
      <xdr:colOff>44450</xdr:colOff>
      <xdr:row>83</xdr:row>
      <xdr:rowOff>144841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317738"/>
          <a:ext cx="8382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87388</xdr:rowOff>
    </xdr:from>
    <xdr:to>
      <xdr:col>77</xdr:col>
      <xdr:colOff>44450</xdr:colOff>
      <xdr:row>84</xdr:row>
      <xdr:rowOff>7862</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317738"/>
          <a:ext cx="8890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133350</xdr:rowOff>
    </xdr:from>
    <xdr:to>
      <xdr:col>72</xdr:col>
      <xdr:colOff>203200</xdr:colOff>
      <xdr:row>84</xdr:row>
      <xdr:rowOff>7862</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363700"/>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133350</xdr:rowOff>
    </xdr:from>
    <xdr:to>
      <xdr:col>68</xdr:col>
      <xdr:colOff>152400</xdr:colOff>
      <xdr:row>83</xdr:row>
      <xdr:rowOff>156332</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363700"/>
          <a:ext cx="889000" cy="22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61384</xdr:rowOff>
    </xdr:from>
    <xdr:to>
      <xdr:col>64</xdr:col>
      <xdr:colOff>152400</xdr:colOff>
      <xdr:row>85</xdr:row>
      <xdr:rowOff>162984</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147761</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721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94041</xdr:rowOff>
    </xdr:from>
    <xdr:to>
      <xdr:col>81</xdr:col>
      <xdr:colOff>95250</xdr:colOff>
      <xdr:row>84</xdr:row>
      <xdr:rowOff>24191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324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110568</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169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36588</xdr:rowOff>
    </xdr:from>
    <xdr:to>
      <xdr:col>77</xdr:col>
      <xdr:colOff>95250</xdr:colOff>
      <xdr:row>83</xdr:row>
      <xdr:rowOff>138188</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266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148365</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035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128512</xdr:rowOff>
    </xdr:from>
    <xdr:to>
      <xdr:col>73</xdr:col>
      <xdr:colOff>44450</xdr:colOff>
      <xdr:row>84</xdr:row>
      <xdr:rowOff>58662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358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68839</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1277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82550</xdr:rowOff>
    </xdr:from>
    <xdr:to>
      <xdr:col>68</xdr:col>
      <xdr:colOff>203200</xdr:colOff>
      <xdr:row>84</xdr:row>
      <xdr:rowOff>12700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22877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105532</xdr:rowOff>
    </xdr:from>
    <xdr:to>
      <xdr:col>64</xdr:col>
      <xdr:colOff>152400</xdr:colOff>
      <xdr:row>84</xdr:row>
      <xdr:rowOff>35682</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335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45859</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104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原子力安全対策等、本町特有の行政需要により、類似団体平均を大きく上回っている。また、老朽化施設の長寿命化対応等、職員数の高止まりの状況はしばらく続くものと考えられる。</a:t>
          </a:r>
          <a:endParaRPr lang="ja-JP" altLang="ja-JP" sz="1400">
            <a:effectLst/>
          </a:endParaRPr>
        </a:p>
        <a:p>
          <a:r>
            <a:rPr kumimoji="1" lang="ja-JP" altLang="ja-JP" sz="1100">
              <a:solidFill>
                <a:schemeClr val="dk1"/>
              </a:solidFill>
              <a:effectLst/>
              <a:latin typeface="+mn-lt"/>
              <a:ea typeface="+mn-ea"/>
              <a:cs typeface="+mn-cs"/>
            </a:rPr>
            <a:t>　今後とも職員数の適正化に取り組むとともに業務の合理化・効率化、事務の執行体制の見直し等を一体として進めていき、より適正な定員管理に努める。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56938</xdr:rowOff>
    </xdr:from>
    <xdr:to>
      <xdr:col>81</xdr:col>
      <xdr:colOff>44450</xdr:colOff>
      <xdr:row>65</xdr:row>
      <xdr:rowOff>61764</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1201188"/>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91415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9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635</xdr:rowOff>
    </xdr:from>
    <xdr:to>
      <xdr:col>77</xdr:col>
      <xdr:colOff>44450</xdr:colOff>
      <xdr:row>65</xdr:row>
      <xdr:rowOff>61764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1144885"/>
          <a:ext cx="889000" cy="6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160121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447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104521</xdr:rowOff>
    </xdr:from>
    <xdr:to>
      <xdr:col>72</xdr:col>
      <xdr:colOff>203200</xdr:colOff>
      <xdr:row>65</xdr:row>
      <xdr:rowOff>635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1077321"/>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133579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420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91652</xdr:rowOff>
    </xdr:from>
    <xdr:to>
      <xdr:col>68</xdr:col>
      <xdr:colOff>152400</xdr:colOff>
      <xdr:row>64</xdr:row>
      <xdr:rowOff>104521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1064452"/>
          <a:ext cx="889000" cy="1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130361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417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14563</xdr:rowOff>
    </xdr:from>
    <xdr:to>
      <xdr:col>64</xdr:col>
      <xdr:colOff>152400</xdr:colOff>
      <xdr:row>62</xdr:row>
      <xdr:rowOff>116163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44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126340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41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6138</xdr:rowOff>
    </xdr:from>
    <xdr:to>
      <xdr:col>81</xdr:col>
      <xdr:colOff>95250</xdr:colOff>
      <xdr:row>65</xdr:row>
      <xdr:rowOff>107738</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115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64</xdr:row>
      <xdr:rowOff>149665</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1122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10964</xdr:rowOff>
    </xdr:from>
    <xdr:to>
      <xdr:col>77</xdr:col>
      <xdr:colOff>95250</xdr:colOff>
      <xdr:row>65</xdr:row>
      <xdr:rowOff>112564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1155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97341</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241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121285</xdr:rowOff>
    </xdr:from>
    <xdr:to>
      <xdr:col>73</xdr:col>
      <xdr:colOff>44450</xdr:colOff>
      <xdr:row>65</xdr:row>
      <xdr:rowOff>51435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1094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36212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118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53721</xdr:rowOff>
    </xdr:from>
    <xdr:to>
      <xdr:col>68</xdr:col>
      <xdr:colOff>203200</xdr:colOff>
      <xdr:row>64</xdr:row>
      <xdr:rowOff>155321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102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64</xdr:row>
      <xdr:rowOff>140098</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11128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40852</xdr:rowOff>
    </xdr:from>
    <xdr:to>
      <xdr:col>64</xdr:col>
      <xdr:colOff>152400</xdr:colOff>
      <xdr:row>64</xdr:row>
      <xdr:rowOff>142452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101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127229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110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起債の償還時期のピークを過ぎ、前年度と同数の</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％であった。類似団体平均と比較しても低い数値となっており、今後とも起債に依存することなく、極力新規発行の抑制に努め、やむを得ない発行においても有利な起債のみに絞ることとする。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13970</xdr:rowOff>
    </xdr:from>
    <xdr:to>
      <xdr:col>81</xdr:col>
      <xdr:colOff>44450</xdr:colOff>
      <xdr:row>37</xdr:row>
      <xdr:rowOff>42926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6357620"/>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13970</xdr:rowOff>
    </xdr:from>
    <xdr:to>
      <xdr:col>77</xdr:col>
      <xdr:colOff>44450</xdr:colOff>
      <xdr:row>37</xdr:row>
      <xdr:rowOff>13970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357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13970</xdr:rowOff>
    </xdr:from>
    <xdr:to>
      <xdr:col>72</xdr:col>
      <xdr:colOff>203200</xdr:colOff>
      <xdr:row>37</xdr:row>
      <xdr:rowOff>13970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357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13970</xdr:rowOff>
    </xdr:from>
    <xdr:to>
      <xdr:col>68</xdr:col>
      <xdr:colOff>152400</xdr:colOff>
      <xdr:row>37</xdr:row>
      <xdr:rowOff>23622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635762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30226</xdr:rowOff>
    </xdr:from>
    <xdr:to>
      <xdr:col>64</xdr:col>
      <xdr:colOff>152400</xdr:colOff>
      <xdr:row>41</xdr:row>
      <xdr:rowOff>131826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116603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4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163576</xdr:rowOff>
    </xdr:from>
    <xdr:to>
      <xdr:col>81</xdr:col>
      <xdr:colOff>95250</xdr:colOff>
      <xdr:row>37</xdr:row>
      <xdr:rowOff>93726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33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8653</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180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134620</xdr:rowOff>
    </xdr:from>
    <xdr:to>
      <xdr:col>77</xdr:col>
      <xdr:colOff>95250</xdr:colOff>
      <xdr:row>37</xdr:row>
      <xdr:rowOff>64770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74947</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075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134620</xdr:rowOff>
    </xdr:from>
    <xdr:to>
      <xdr:col>73</xdr:col>
      <xdr:colOff>44450</xdr:colOff>
      <xdr:row>37</xdr:row>
      <xdr:rowOff>64770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74947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07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134620</xdr:rowOff>
    </xdr:from>
    <xdr:to>
      <xdr:col>68</xdr:col>
      <xdr:colOff>203200</xdr:colOff>
      <xdr:row>37</xdr:row>
      <xdr:rowOff>64770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306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74947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07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144272</xdr:rowOff>
    </xdr:from>
    <xdr:to>
      <xdr:col>64</xdr:col>
      <xdr:colOff>152400</xdr:colOff>
      <xdr:row>37</xdr:row>
      <xdr:rowOff>74422</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31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84599</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085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将来負担比率は算定されず、良好な状態となっている。今後とも後年度負担を十分に考慮し、地方債の新規発行については極力抑制し、やむを得ない場合においても交付税措置等の有利なもののみとし、財政の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159385</xdr:rowOff>
    </xdr:from>
    <xdr:to>
      <xdr:col>64</xdr:col>
      <xdr:colOff>152400</xdr:colOff>
      <xdr:row>14</xdr:row>
      <xdr:rowOff>89535</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99712</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157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福井県おおい町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7,681
7,581
212.19
13,060,480
12,641,096
284,470
5,395,007
931,112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人件費に係るものについて、</a:t>
          </a:r>
          <a:r>
            <a:rPr kumimoji="1" lang="ja-JP" altLang="en-US" sz="1100" b="1">
              <a:solidFill>
                <a:srgbClr val="FF0000"/>
              </a:solidFill>
              <a:effectLst/>
              <a:latin typeface="+mn-lt"/>
              <a:ea typeface="+mn-ea"/>
              <a:cs typeface="+mn-cs"/>
            </a:rPr>
            <a:t>給与改定や軽々年度任用職員の勤勉手当支給などにより</a:t>
          </a: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0.2</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また、</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と比較すると</a:t>
          </a:r>
          <a:r>
            <a:rPr kumimoji="1" lang="en-US" altLang="ja-JP" sz="1100">
              <a:solidFill>
                <a:schemeClr val="dk1"/>
              </a:solidFill>
              <a:effectLst/>
              <a:latin typeface="+mn-lt"/>
              <a:ea typeface="+mn-ea"/>
              <a:cs typeface="+mn-cs"/>
            </a:rPr>
            <a:t>4.6</a:t>
          </a:r>
          <a:r>
            <a:rPr kumimoji="1" lang="ja-JP" altLang="ja-JP" sz="1100">
              <a:solidFill>
                <a:schemeClr val="dk1"/>
              </a:solidFill>
              <a:effectLst/>
              <a:latin typeface="+mn-lt"/>
              <a:ea typeface="+mn-ea"/>
              <a:cs typeface="+mn-cs"/>
            </a:rPr>
            <a:t>ポイント下回る結果となった。</a:t>
          </a:r>
          <a:endParaRPr lang="ja-JP" altLang="ja-JP" sz="1400">
            <a:effectLst/>
          </a:endParaRPr>
        </a:p>
        <a:p>
          <a:r>
            <a:rPr kumimoji="1" lang="ja-JP" altLang="ja-JP" sz="1100">
              <a:solidFill>
                <a:schemeClr val="dk1"/>
              </a:solidFill>
              <a:effectLst/>
              <a:latin typeface="+mn-lt"/>
              <a:ea typeface="+mn-ea"/>
              <a:cs typeface="+mn-cs"/>
            </a:rPr>
            <a:t>　今後も、職員の適正な定員管理等により人件費の抑制に努めたい。</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49276</xdr:rowOff>
    </xdr:from>
    <xdr:to>
      <xdr:col>24</xdr:col>
      <xdr:colOff>25400</xdr:colOff>
      <xdr:row>36</xdr:row>
      <xdr:rowOff>58420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214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49276</xdr:rowOff>
    </xdr:from>
    <xdr:to>
      <xdr:col>19</xdr:col>
      <xdr:colOff>187325</xdr:colOff>
      <xdr:row>37</xdr:row>
      <xdr:rowOff>156718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21476"/>
          <a:ext cx="889000" cy="27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156718</xdr:rowOff>
    </xdr:from>
    <xdr:to>
      <xdr:col>15</xdr:col>
      <xdr:colOff>98425</xdr:colOff>
      <xdr:row>37</xdr:row>
      <xdr:rowOff>165862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5003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117111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161290</xdr:rowOff>
    </xdr:from>
    <xdr:to>
      <xdr:col>11</xdr:col>
      <xdr:colOff>9525</xdr:colOff>
      <xdr:row>37</xdr:row>
      <xdr:rowOff>165862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5049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103395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101346</xdr:rowOff>
    </xdr:from>
    <xdr:to>
      <xdr:col>6</xdr:col>
      <xdr:colOff>171450</xdr:colOff>
      <xdr:row>38</xdr:row>
      <xdr:rowOff>31496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41673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2138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24147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169926</xdr:rowOff>
    </xdr:from>
    <xdr:to>
      <xdr:col>20</xdr:col>
      <xdr:colOff>38100</xdr:colOff>
      <xdr:row>36</xdr:row>
      <xdr:rowOff>100076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110253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39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105918</xdr:rowOff>
    </xdr:from>
    <xdr:to>
      <xdr:col>15</xdr:col>
      <xdr:colOff>149225</xdr:colOff>
      <xdr:row>38</xdr:row>
      <xdr:rowOff>36068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20845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35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115062</xdr:rowOff>
    </xdr:from>
    <xdr:to>
      <xdr:col>11</xdr:col>
      <xdr:colOff>60325</xdr:colOff>
      <xdr:row>38</xdr:row>
      <xdr:rowOff>45212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29989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110490</xdr:rowOff>
    </xdr:from>
    <xdr:to>
      <xdr:col>6</xdr:col>
      <xdr:colOff>171450</xdr:colOff>
      <xdr:row>38</xdr:row>
      <xdr:rowOff>40640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25417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4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例年、物件費に係る経常収支比率が類似団体平均に比べ高止まりしている状態である。主な要因として、当町は保有する施設が多く、また指定管理者制度の導入を進めているためである。</a:t>
          </a:r>
          <a:endParaRPr lang="ja-JP" altLang="ja-JP" sz="1400">
            <a:effectLst/>
          </a:endParaRPr>
        </a:p>
        <a:p>
          <a:r>
            <a:rPr kumimoji="1" lang="ja-JP" altLang="ja-JP" sz="1100">
              <a:solidFill>
                <a:schemeClr val="dk1"/>
              </a:solidFill>
              <a:effectLst/>
              <a:latin typeface="+mn-lt"/>
              <a:ea typeface="+mn-ea"/>
              <a:cs typeface="+mn-cs"/>
            </a:rPr>
            <a:t>　公共施設等総合管理計画</a:t>
          </a:r>
          <a:r>
            <a:rPr kumimoji="1" lang="ja-JP" altLang="en-US" sz="1100">
              <a:solidFill>
                <a:schemeClr val="dk1"/>
              </a:solidFill>
              <a:effectLst/>
              <a:latin typeface="+mn-lt"/>
              <a:ea typeface="+mn-ea"/>
              <a:cs typeface="+mn-cs"/>
            </a:rPr>
            <a:t>等に</a:t>
          </a:r>
          <a:r>
            <a:rPr kumimoji="1" lang="ja-JP" altLang="ja-JP" sz="1100">
              <a:solidFill>
                <a:schemeClr val="dk1"/>
              </a:solidFill>
              <a:effectLst/>
              <a:latin typeface="+mn-lt"/>
              <a:ea typeface="+mn-ea"/>
              <a:cs typeface="+mn-cs"/>
            </a:rPr>
            <a:t>基づき、公共施設の適正な配置及び維持管理経費の削減に努める。</a:t>
          </a:r>
          <a:endParaRPr lang="ja-JP" altLang="ja-JP" sz="1400">
            <a:effectLst/>
          </a:endParaRPr>
        </a:p>
        <a:p>
          <a:r>
            <a:rPr kumimoji="1" lang="ja-JP" altLang="ja-JP" sz="1100">
              <a:solidFill>
                <a:schemeClr val="dk1"/>
              </a:solidFill>
              <a:effectLst/>
              <a:latin typeface="+mn-lt"/>
              <a:ea typeface="+mn-ea"/>
              <a:cs typeface="+mn-cs"/>
            </a:rPr>
            <a:t>　なお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課税資産の償却に伴う税収の逓減</a:t>
          </a:r>
          <a:r>
            <a:rPr kumimoji="1" lang="ja-JP" altLang="en-US" sz="1100">
              <a:solidFill>
                <a:schemeClr val="dk1"/>
              </a:solidFill>
              <a:effectLst/>
              <a:latin typeface="+mn-lt"/>
              <a:ea typeface="+mn-ea"/>
              <a:cs typeface="+mn-cs"/>
            </a:rPr>
            <a:t>しているものの</a:t>
          </a:r>
          <a:r>
            <a:rPr kumimoji="1" lang="ja-JP" altLang="ja-JP" sz="1100">
              <a:solidFill>
                <a:schemeClr val="dk1"/>
              </a:solidFill>
              <a:effectLst/>
              <a:latin typeface="+mn-lt"/>
              <a:ea typeface="+mn-ea"/>
              <a:cs typeface="+mn-cs"/>
            </a:rPr>
            <a:t>、</a:t>
          </a:r>
          <a:r>
            <a:rPr kumimoji="1" lang="ja-JP" altLang="en-US" sz="1100" b="1">
              <a:solidFill>
                <a:srgbClr val="FF0000"/>
              </a:solidFill>
              <a:effectLst/>
              <a:latin typeface="+mn-lt"/>
              <a:ea typeface="+mn-ea"/>
              <a:cs typeface="+mn-cs"/>
            </a:rPr>
            <a:t>法人税収入が伸びたことにより、</a:t>
          </a:r>
          <a:r>
            <a:rPr kumimoji="1" lang="ja-JP" altLang="ja-JP" sz="1100" b="1">
              <a:solidFill>
                <a:srgbClr val="FF0000"/>
              </a:solidFill>
              <a:effectLst/>
              <a:latin typeface="+mn-lt"/>
              <a:ea typeface="+mn-ea"/>
              <a:cs typeface="+mn-cs"/>
            </a:rPr>
            <a:t>前年度と比較して</a:t>
          </a:r>
          <a:r>
            <a:rPr kumimoji="1" lang="en-US" altLang="ja-JP" sz="1100" b="1">
              <a:solidFill>
                <a:srgbClr val="FF0000"/>
              </a:solidFill>
              <a:effectLst/>
              <a:latin typeface="+mn-lt"/>
              <a:ea typeface="+mn-ea"/>
              <a:cs typeface="+mn-cs"/>
            </a:rPr>
            <a:t>0.9</a:t>
          </a:r>
          <a:r>
            <a:rPr kumimoji="1" lang="ja-JP" altLang="ja-JP" sz="1100" b="1">
              <a:solidFill>
                <a:srgbClr val="FF0000"/>
              </a:solidFill>
              <a:effectLst/>
              <a:latin typeface="+mn-lt"/>
              <a:ea typeface="+mn-ea"/>
              <a:cs typeface="+mn-cs"/>
            </a:rPr>
            <a:t>ポイント</a:t>
          </a:r>
          <a:r>
            <a:rPr kumimoji="1" lang="ja-JP" altLang="en-US" sz="1100" b="1">
              <a:solidFill>
                <a:srgbClr val="FF0000"/>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69850</xdr:rowOff>
    </xdr:from>
    <xdr:to>
      <xdr:col>82</xdr:col>
      <xdr:colOff>107950</xdr:colOff>
      <xdr:row>18</xdr:row>
      <xdr:rowOff>111760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15595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111760</xdr:rowOff>
    </xdr:from>
    <xdr:to>
      <xdr:col>78</xdr:col>
      <xdr:colOff>69850</xdr:colOff>
      <xdr:row>20</xdr:row>
      <xdr:rowOff>20320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4782800" y="319786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123190</xdr:rowOff>
    </xdr:from>
    <xdr:to>
      <xdr:col>73</xdr:col>
      <xdr:colOff>180975</xdr:colOff>
      <xdr:row>20</xdr:row>
      <xdr:rowOff>20320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3807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119380</xdr:rowOff>
    </xdr:from>
    <xdr:to>
      <xdr:col>69</xdr:col>
      <xdr:colOff>92075</xdr:colOff>
      <xdr:row>19</xdr:row>
      <xdr:rowOff>123190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33769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114300</xdr:rowOff>
    </xdr:from>
    <xdr:to>
      <xdr:col>65</xdr:col>
      <xdr:colOff>53975</xdr:colOff>
      <xdr:row>16</xdr:row>
      <xdr:rowOff>44450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86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54627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19050</xdr:rowOff>
    </xdr:from>
    <xdr:to>
      <xdr:col>82</xdr:col>
      <xdr:colOff>158750</xdr:colOff>
      <xdr:row>18</xdr:row>
      <xdr:rowOff>120650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10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162577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7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60960</xdr:rowOff>
    </xdr:from>
    <xdr:to>
      <xdr:col>78</xdr:col>
      <xdr:colOff>120650</xdr:colOff>
      <xdr:row>18</xdr:row>
      <xdr:rowOff>162560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147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147337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233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140970</xdr:rowOff>
    </xdr:from>
    <xdr:to>
      <xdr:col>74</xdr:col>
      <xdr:colOff>31750</xdr:colOff>
      <xdr:row>20</xdr:row>
      <xdr:rowOff>71120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39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55897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48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72390</xdr:rowOff>
    </xdr:from>
    <xdr:to>
      <xdr:col>69</xdr:col>
      <xdr:colOff>142875</xdr:colOff>
      <xdr:row>20</xdr:row>
      <xdr:rowOff>2540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32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158767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41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68580</xdr:rowOff>
    </xdr:from>
    <xdr:to>
      <xdr:col>65</xdr:col>
      <xdr:colOff>53975</xdr:colOff>
      <xdr:row>19</xdr:row>
      <xdr:rowOff>170180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32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154957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412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扶助費に係る経常収支比率が類似団体平均</a:t>
          </a:r>
          <a:r>
            <a:rPr kumimoji="1" lang="ja-JP" altLang="en-US" sz="1100">
              <a:solidFill>
                <a:schemeClr val="dk1"/>
              </a:solidFill>
              <a:effectLst/>
              <a:latin typeface="+mn-lt"/>
              <a:ea typeface="+mn-ea"/>
              <a:cs typeface="+mn-cs"/>
            </a:rPr>
            <a:t>を</a:t>
          </a:r>
          <a:r>
            <a:rPr kumimoji="1" lang="en-US" altLang="ja-JP" sz="1100">
              <a:solidFill>
                <a:schemeClr val="dk1"/>
              </a:solidFill>
              <a:effectLst/>
              <a:latin typeface="+mn-lt"/>
              <a:ea typeface="+mn-ea"/>
              <a:cs typeface="+mn-cs"/>
            </a:rPr>
            <a:t>0.2</a:t>
          </a:r>
          <a:r>
            <a:rPr kumimoji="1" lang="ja-JP" altLang="en-US" sz="1100">
              <a:solidFill>
                <a:schemeClr val="dk1"/>
              </a:solidFill>
              <a:effectLst/>
              <a:latin typeface="+mn-lt"/>
              <a:ea typeface="+mn-ea"/>
              <a:cs typeface="+mn-cs"/>
            </a:rPr>
            <a:t>ポイント下回った</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単独で行っている医療費助成事業や私立認定子ども園委託事業などによる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少子高齢化の進展等による社会保障経費の</a:t>
          </a:r>
          <a:r>
            <a:rPr kumimoji="1" lang="ja-JP" altLang="en-US" sz="1100">
              <a:solidFill>
                <a:schemeClr val="dk1"/>
              </a:solidFill>
              <a:effectLst/>
              <a:latin typeface="+mn-lt"/>
              <a:ea typeface="+mn-ea"/>
              <a:cs typeface="+mn-cs"/>
            </a:rPr>
            <a:t>更なる</a:t>
          </a:r>
          <a:r>
            <a:rPr kumimoji="1" lang="ja-JP" altLang="ja-JP" sz="1100">
              <a:solidFill>
                <a:schemeClr val="dk1"/>
              </a:solidFill>
              <a:effectLst/>
              <a:latin typeface="+mn-lt"/>
              <a:ea typeface="+mn-ea"/>
              <a:cs typeface="+mn-cs"/>
            </a:rPr>
            <a:t>増加が見込まれることから、今後の数値に注意しながら必要に応じて事務事業の見直しを図っていく。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107950</xdr:rowOff>
    </xdr:from>
    <xdr:to>
      <xdr:col>24</xdr:col>
      <xdr:colOff>25400</xdr:colOff>
      <xdr:row>55</xdr:row>
      <xdr:rowOff>165100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5377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165100</xdr:rowOff>
    </xdr:from>
    <xdr:to>
      <xdr:col>19</xdr:col>
      <xdr:colOff>187325</xdr:colOff>
      <xdr:row>57</xdr:row>
      <xdr:rowOff>12700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098800" y="959485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168927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25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165100</xdr:rowOff>
    </xdr:from>
    <xdr:to>
      <xdr:col>15</xdr:col>
      <xdr:colOff>98425</xdr:colOff>
      <xdr:row>57</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766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168927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127000</xdr:rowOff>
    </xdr:from>
    <xdr:to>
      <xdr:col>11</xdr:col>
      <xdr:colOff>9525</xdr:colOff>
      <xdr:row>56</xdr:row>
      <xdr:rowOff>165100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1320800" y="9728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149877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57150</xdr:rowOff>
    </xdr:from>
    <xdr:to>
      <xdr:col>24</xdr:col>
      <xdr:colOff>76200</xdr:colOff>
      <xdr:row>55</xdr:row>
      <xdr:rowOff>158750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73677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114300</xdr:rowOff>
    </xdr:from>
    <xdr:to>
      <xdr:col>20</xdr:col>
      <xdr:colOff>38100</xdr:colOff>
      <xdr:row>56</xdr:row>
      <xdr:rowOff>44450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29227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630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133350</xdr:rowOff>
    </xdr:from>
    <xdr:to>
      <xdr:col>15</xdr:col>
      <xdr:colOff>149225</xdr:colOff>
      <xdr:row>57</xdr:row>
      <xdr:rowOff>63500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48277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114300</xdr:rowOff>
    </xdr:from>
    <xdr:to>
      <xdr:col>11</xdr:col>
      <xdr:colOff>60325</xdr:colOff>
      <xdr:row>57</xdr:row>
      <xdr:rowOff>44450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29227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例年、その他に係る経常収支比率は類似団体平均で推移していたが、</a:t>
          </a:r>
          <a:r>
            <a:rPr kumimoji="1" lang="ja-JP" altLang="en-US" sz="1100">
              <a:solidFill>
                <a:schemeClr val="dk1"/>
              </a:solidFill>
              <a:effectLst/>
              <a:latin typeface="+mn-lt"/>
              <a:ea typeface="+mn-ea"/>
              <a:cs typeface="+mn-cs"/>
            </a:rPr>
            <a:t>令和５年度に</a:t>
          </a:r>
          <a:r>
            <a:rPr kumimoji="1" lang="ja-JP" altLang="ja-JP" sz="1100">
              <a:solidFill>
                <a:schemeClr val="dk1"/>
              </a:solidFill>
              <a:effectLst/>
              <a:latin typeface="+mn-lt"/>
              <a:ea typeface="+mn-ea"/>
              <a:cs typeface="+mn-cs"/>
            </a:rPr>
            <a:t>税収の増が大きく影響し、その他に係る経常収支比率</a:t>
          </a:r>
          <a:r>
            <a:rPr kumimoji="1" lang="ja-JP" altLang="en-US" sz="1100">
              <a:solidFill>
                <a:schemeClr val="dk1"/>
              </a:solidFill>
              <a:effectLst/>
              <a:latin typeface="+mn-lt"/>
              <a:ea typeface="+mn-ea"/>
              <a:cs typeface="+mn-cs"/>
            </a:rPr>
            <a:t>が類似団体平均を上回っている</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今年度においては、前年度と比較し</a:t>
          </a:r>
          <a:r>
            <a:rPr kumimoji="1" lang="en-US" altLang="ja-JP" sz="1100">
              <a:solidFill>
                <a:schemeClr val="dk1"/>
              </a:solidFill>
              <a:effectLst/>
              <a:latin typeface="+mn-lt"/>
              <a:ea typeface="+mn-ea"/>
              <a:cs typeface="+mn-cs"/>
            </a:rPr>
            <a:t>2.9</a:t>
          </a:r>
          <a:r>
            <a:rPr kumimoji="1" lang="ja-JP" altLang="en-US" sz="1100">
              <a:solidFill>
                <a:schemeClr val="dk1"/>
              </a:solidFill>
              <a:effectLst/>
              <a:latin typeface="+mn-lt"/>
              <a:ea typeface="+mn-ea"/>
              <a:cs typeface="+mn-cs"/>
            </a:rPr>
            <a:t>ポイント減少している。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要因としては、法人税収入が伸びたこと、及び</a:t>
          </a:r>
          <a:r>
            <a:rPr kumimoji="1" lang="ja-JP" altLang="ja-JP" sz="1100">
              <a:solidFill>
                <a:schemeClr val="dk1"/>
              </a:solidFill>
              <a:effectLst/>
              <a:latin typeface="+mn-lt"/>
              <a:ea typeface="+mn-ea"/>
              <a:cs typeface="+mn-cs"/>
            </a:rPr>
            <a:t>一部特別会計が公営企業会計へ移行したことに伴</a:t>
          </a:r>
          <a:r>
            <a:rPr kumimoji="1" lang="ja-JP" altLang="en-US" sz="1100">
              <a:solidFill>
                <a:schemeClr val="dk1"/>
              </a:solidFill>
              <a:effectLst/>
              <a:latin typeface="+mn-lt"/>
              <a:ea typeface="+mn-ea"/>
              <a:cs typeface="+mn-cs"/>
            </a:rPr>
            <a:t>い、繰出金から補助費へ費目が振り替わったことによるものである。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5080</xdr:rowOff>
    </xdr:from>
    <xdr:to>
      <xdr:col>82</xdr:col>
      <xdr:colOff>107950</xdr:colOff>
      <xdr:row>57</xdr:row>
      <xdr:rowOff>54610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606280"/>
          <a:ext cx="8382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13987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786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54610</xdr:rowOff>
    </xdr:from>
    <xdr:to>
      <xdr:col>78</xdr:col>
      <xdr:colOff>69850</xdr:colOff>
      <xdr:row>58</xdr:row>
      <xdr:rowOff>104140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4782800" y="982726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101617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1004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88900</xdr:rowOff>
    </xdr:from>
    <xdr:to>
      <xdr:col>73</xdr:col>
      <xdr:colOff>180975</xdr:colOff>
      <xdr:row>58</xdr:row>
      <xdr:rowOff>104140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3893800" y="100330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157497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975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88900</xdr:rowOff>
    </xdr:from>
    <xdr:to>
      <xdr:col>69</xdr:col>
      <xdr:colOff>92075</xdr:colOff>
      <xdr:row>58</xdr:row>
      <xdr:rowOff>134620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100330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119397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972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114300</xdr:rowOff>
    </xdr:from>
    <xdr:to>
      <xdr:col>65</xdr:col>
      <xdr:colOff>53975</xdr:colOff>
      <xdr:row>59</xdr:row>
      <xdr:rowOff>44450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5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29227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4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125730</xdr:rowOff>
    </xdr:from>
    <xdr:to>
      <xdr:col>82</xdr:col>
      <xdr:colOff>158750</xdr:colOff>
      <xdr:row>56</xdr:row>
      <xdr:rowOff>55880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55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142257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3810</xdr:rowOff>
    </xdr:from>
    <xdr:to>
      <xdr:col>78</xdr:col>
      <xdr:colOff>120650</xdr:colOff>
      <xdr:row>57</xdr:row>
      <xdr:rowOff>105410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77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115587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9545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53340</xdr:rowOff>
    </xdr:from>
    <xdr:to>
      <xdr:col>74</xdr:col>
      <xdr:colOff>31750</xdr:colOff>
      <xdr:row>58</xdr:row>
      <xdr:rowOff>154940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139717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1008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38100</xdr:rowOff>
    </xdr:from>
    <xdr:to>
      <xdr:col>69</xdr:col>
      <xdr:colOff>142875</xdr:colOff>
      <xdr:row>58</xdr:row>
      <xdr:rowOff>139700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83820</xdr:rowOff>
    </xdr:from>
    <xdr:to>
      <xdr:col>65</xdr:col>
      <xdr:colOff>53975</xdr:colOff>
      <xdr:row>59</xdr:row>
      <xdr:rowOff>13970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1002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24147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79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例年、補助費等に係る経常収支比率が類似団体平均に比べ下回る数値で推移している状態である。なお、</a:t>
          </a:r>
          <a:r>
            <a:rPr kumimoji="1" lang="ja-JP" altLang="en-US" sz="1100">
              <a:solidFill>
                <a:schemeClr val="dk1"/>
              </a:solidFill>
              <a:effectLst/>
              <a:latin typeface="+mn-lt"/>
              <a:ea typeface="+mn-ea"/>
              <a:cs typeface="+mn-cs"/>
            </a:rPr>
            <a:t>今年度においては</a:t>
          </a:r>
          <a:r>
            <a:rPr kumimoji="1" lang="ja-JP" altLang="ja-JP" sz="1100">
              <a:solidFill>
                <a:schemeClr val="dk1"/>
              </a:solidFill>
              <a:effectLst/>
              <a:latin typeface="+mn-lt"/>
              <a:ea typeface="+mn-ea"/>
              <a:cs typeface="+mn-cs"/>
            </a:rPr>
            <a:t>一部特別会計が公営企業会計へ移行したことに伴い、繰出金から補助費へ費目が振り替わったこと</a:t>
          </a:r>
          <a:r>
            <a:rPr kumimoji="1" lang="ja-JP" altLang="en-US" sz="1100">
              <a:solidFill>
                <a:schemeClr val="dk1"/>
              </a:solidFill>
              <a:effectLst/>
              <a:latin typeface="+mn-lt"/>
              <a:ea typeface="+mn-ea"/>
              <a:cs typeface="+mn-cs"/>
            </a:rPr>
            <a:t>などにより</a:t>
          </a:r>
          <a:r>
            <a:rPr kumimoji="1" lang="ja-JP" altLang="ja-JP" sz="1100">
              <a:solidFill>
                <a:schemeClr val="dk1"/>
              </a:solidFill>
              <a:effectLst/>
              <a:latin typeface="+mn-lt"/>
              <a:ea typeface="+mn-ea"/>
              <a:cs typeface="+mn-cs"/>
            </a:rPr>
            <a:t>、前年度と比較して</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、各種団体等の補助金や負担金について、その目的や必要性、効果等を検証し、所期の目的を達成しているものは廃止や見直しを行うことで負担軽減に努める。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49276</xdr:rowOff>
    </xdr:from>
    <xdr:to>
      <xdr:col>82</xdr:col>
      <xdr:colOff>107950</xdr:colOff>
      <xdr:row>37</xdr:row>
      <xdr:rowOff>14986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221476"/>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82567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26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49276</xdr:rowOff>
    </xdr:from>
    <xdr:to>
      <xdr:col>78</xdr:col>
      <xdr:colOff>69850</xdr:colOff>
      <xdr:row>36</xdr:row>
      <xdr:rowOff>163576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4782800" y="6221476"/>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113284</xdr:rowOff>
    </xdr:from>
    <xdr:to>
      <xdr:col>73</xdr:col>
      <xdr:colOff>180975</xdr:colOff>
      <xdr:row>36</xdr:row>
      <xdr:rowOff>163576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28548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100855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36</xdr:row>
      <xdr:rowOff>113284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3004800" y="62854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68851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51054</xdr:rowOff>
    </xdr:from>
    <xdr:to>
      <xdr:col>65</xdr:col>
      <xdr:colOff>53975</xdr:colOff>
      <xdr:row>37</xdr:row>
      <xdr:rowOff>152654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137431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135636</xdr:rowOff>
    </xdr:from>
    <xdr:to>
      <xdr:col>82</xdr:col>
      <xdr:colOff>158750</xdr:colOff>
      <xdr:row>37</xdr:row>
      <xdr:rowOff>65786</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152163</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152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169926</xdr:rowOff>
    </xdr:from>
    <xdr:to>
      <xdr:col>78</xdr:col>
      <xdr:colOff>120650</xdr:colOff>
      <xdr:row>36</xdr:row>
      <xdr:rowOff>100076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170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110253</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5939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112776</xdr:rowOff>
    </xdr:from>
    <xdr:to>
      <xdr:col>74</xdr:col>
      <xdr:colOff>31750</xdr:colOff>
      <xdr:row>37</xdr:row>
      <xdr:rowOff>42926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53103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62484</xdr:rowOff>
    </xdr:from>
    <xdr:to>
      <xdr:col>69</xdr:col>
      <xdr:colOff>142875</xdr:colOff>
      <xdr:row>36</xdr:row>
      <xdr:rowOff>164084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62484</xdr:rowOff>
    </xdr:from>
    <xdr:to>
      <xdr:col>65</xdr:col>
      <xdr:colOff>53975</xdr:colOff>
      <xdr:row>36</xdr:row>
      <xdr:rowOff>164084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2811</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例年、公債費に係る経常収支比率が類似団体平均に比べ下回る数値で推移している状態である。</a:t>
          </a:r>
          <a:endParaRPr lang="ja-JP" altLang="ja-JP">
            <a:effectLst/>
          </a:endParaRPr>
        </a:p>
        <a:p>
          <a:r>
            <a:rPr kumimoji="1" lang="ja-JP" altLang="ja-JP" sz="1100">
              <a:solidFill>
                <a:schemeClr val="dk1"/>
              </a:solidFill>
              <a:effectLst/>
              <a:latin typeface="+mn-lt"/>
              <a:ea typeface="+mn-ea"/>
              <a:cs typeface="+mn-cs"/>
            </a:rPr>
            <a:t>　今後とも後年度負担を十分に考慮し、極力新規起債発行の抑制に努め、やむを得ない発行においても有利な起債のみに絞ることとする。</a:t>
          </a:r>
          <a:endParaRPr lang="ja-JP" altLang="ja-JP">
            <a:effectLst/>
          </a:endParaRP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73</xdr:row>
      <xdr:rowOff>96520</xdr:rowOff>
    </xdr:from>
    <xdr:to>
      <xdr:col>24</xdr:col>
      <xdr:colOff>25400</xdr:colOff>
      <xdr:row>73</xdr:row>
      <xdr:rowOff>104140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261237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73</xdr:row>
      <xdr:rowOff>104140</xdr:rowOff>
    </xdr:from>
    <xdr:to>
      <xdr:col>19</xdr:col>
      <xdr:colOff>187325</xdr:colOff>
      <xdr:row>73</xdr:row>
      <xdr:rowOff>146050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098800" y="126199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73</xdr:row>
      <xdr:rowOff>146050</xdr:rowOff>
    </xdr:from>
    <xdr:to>
      <xdr:col>15</xdr:col>
      <xdr:colOff>98425</xdr:colOff>
      <xdr:row>73</xdr:row>
      <xdr:rowOff>157480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2209800" y="126619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73</xdr:row>
      <xdr:rowOff>157480</xdr:rowOff>
    </xdr:from>
    <xdr:to>
      <xdr:col>11</xdr:col>
      <xdr:colOff>9525</xdr:colOff>
      <xdr:row>73</xdr:row>
      <xdr:rowOff>157480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1320800" y="126733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34289</xdr:rowOff>
    </xdr:from>
    <xdr:to>
      <xdr:col>6</xdr:col>
      <xdr:colOff>171450</xdr:colOff>
      <xdr:row>76</xdr:row>
      <xdr:rowOff>135889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120666</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73</xdr:row>
      <xdr:rowOff>45720</xdr:rowOff>
    </xdr:from>
    <xdr:to>
      <xdr:col>24</xdr:col>
      <xdr:colOff>76200</xdr:colOff>
      <xdr:row>73</xdr:row>
      <xdr:rowOff>147320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2561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125747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470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73</xdr:row>
      <xdr:rowOff>53340</xdr:rowOff>
    </xdr:from>
    <xdr:to>
      <xdr:col>20</xdr:col>
      <xdr:colOff>38100</xdr:colOff>
      <xdr:row>73</xdr:row>
      <xdr:rowOff>154940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256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71</xdr:row>
      <xdr:rowOff>165117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3380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73</xdr:row>
      <xdr:rowOff>95250</xdr:rowOff>
    </xdr:from>
    <xdr:to>
      <xdr:col>15</xdr:col>
      <xdr:colOff>149225</xdr:colOff>
      <xdr:row>74</xdr:row>
      <xdr:rowOff>25400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26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35577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73</xdr:row>
      <xdr:rowOff>106680</xdr:rowOff>
    </xdr:from>
    <xdr:to>
      <xdr:col>11</xdr:col>
      <xdr:colOff>60325</xdr:colOff>
      <xdr:row>74</xdr:row>
      <xdr:rowOff>36830</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262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47007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391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73</xdr:row>
      <xdr:rowOff>106680</xdr:rowOff>
    </xdr:from>
    <xdr:to>
      <xdr:col>6</xdr:col>
      <xdr:colOff>171450</xdr:colOff>
      <xdr:row>74</xdr:row>
      <xdr:rowOff>36830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2622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72</xdr:row>
      <xdr:rowOff>47007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391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課税資産の償却に伴う税収の逓減</a:t>
          </a:r>
          <a:r>
            <a:rPr kumimoji="1" lang="ja-JP" altLang="en-US" sz="1100">
              <a:solidFill>
                <a:schemeClr val="dk1"/>
              </a:solidFill>
              <a:effectLst/>
              <a:latin typeface="+mn-lt"/>
              <a:ea typeface="+mn-ea"/>
              <a:cs typeface="+mn-cs"/>
            </a:rPr>
            <a:t>はあるものの法人税収入などがのびたことにより、</a:t>
          </a:r>
          <a:r>
            <a:rPr kumimoji="1" lang="en-US" altLang="ja-JP" sz="1100" b="0">
              <a:solidFill>
                <a:sysClr val="windowText" lastClr="000000"/>
              </a:solidFill>
              <a:effectLst/>
              <a:latin typeface="+mn-lt"/>
              <a:ea typeface="+mn-ea"/>
              <a:cs typeface="+mn-cs"/>
            </a:rPr>
            <a:t>1.1</a:t>
          </a:r>
          <a:r>
            <a:rPr kumimoji="1" lang="ja-JP" altLang="en-US" sz="1100" b="0">
              <a:solidFill>
                <a:sysClr val="windowText" lastClr="000000"/>
              </a:solidFill>
              <a:effectLst/>
              <a:latin typeface="+mn-lt"/>
              <a:ea typeface="+mn-ea"/>
              <a:cs typeface="+mn-cs"/>
            </a:rPr>
            <a:t>ポイント減少している</a:t>
          </a:r>
          <a:r>
            <a:rPr kumimoji="1" lang="ja-JP" altLang="ja-JP" sz="1100" b="0">
              <a:solidFill>
                <a:sysClr val="windowText" lastClr="000000"/>
              </a:solidFill>
              <a:effectLst/>
              <a:latin typeface="+mn-lt"/>
              <a:ea typeface="+mn-ea"/>
              <a:cs typeface="+mn-cs"/>
            </a:rPr>
            <a:t>。</a:t>
          </a:r>
          <a:endParaRPr lang="ja-JP" altLang="ja-JP" sz="1400" b="0">
            <a:solidFill>
              <a:sysClr val="windowText" lastClr="000000"/>
            </a:solidFill>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しかしながら</a:t>
          </a:r>
          <a:r>
            <a:rPr kumimoji="1" lang="ja-JP" altLang="ja-JP" sz="1100">
              <a:solidFill>
                <a:schemeClr val="dk1"/>
              </a:solidFill>
              <a:effectLst/>
              <a:latin typeface="+mn-lt"/>
              <a:ea typeface="+mn-ea"/>
              <a:cs typeface="+mn-cs"/>
            </a:rPr>
            <a:t>、課税資産の償却に伴う税収の逓減が見込まれることから、</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継続して公共施設の維持管理経費の削減や行政運営の効率化を図り経常経費の歳出規模を圧縮させていく必要がある。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92711</xdr:rowOff>
    </xdr:from>
    <xdr:to>
      <xdr:col>82</xdr:col>
      <xdr:colOff>107950</xdr:colOff>
      <xdr:row>77</xdr:row>
      <xdr:rowOff>134620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5671800" y="1329436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55897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257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134620</xdr:rowOff>
    </xdr:from>
    <xdr:to>
      <xdr:col>78</xdr:col>
      <xdr:colOff>69850</xdr:colOff>
      <xdr:row>82</xdr:row>
      <xdr:rowOff>5080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4782800" y="13336270"/>
          <a:ext cx="889000" cy="72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81</xdr:row>
      <xdr:rowOff>62230</xdr:rowOff>
    </xdr:from>
    <xdr:to>
      <xdr:col>73</xdr:col>
      <xdr:colOff>180975</xdr:colOff>
      <xdr:row>82</xdr:row>
      <xdr:rowOff>5080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9496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149877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81</xdr:row>
      <xdr:rowOff>62230</xdr:rowOff>
    </xdr:from>
    <xdr:to>
      <xdr:col>69</xdr:col>
      <xdr:colOff>92075</xdr:colOff>
      <xdr:row>81</xdr:row>
      <xdr:rowOff>69850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9496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43197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2901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38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123207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15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58438</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08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83820</xdr:rowOff>
    </xdr:from>
    <xdr:to>
      <xdr:col>78</xdr:col>
      <xdr:colOff>120650</xdr:colOff>
      <xdr:row>78</xdr:row>
      <xdr:rowOff>13970</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28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170197</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371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81</xdr:row>
      <xdr:rowOff>125730</xdr:rowOff>
    </xdr:from>
    <xdr:to>
      <xdr:col>74</xdr:col>
      <xdr:colOff>31750</xdr:colOff>
      <xdr:row>82</xdr:row>
      <xdr:rowOff>55880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401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82</xdr:row>
      <xdr:rowOff>40657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409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81</xdr:row>
      <xdr:rowOff>11430</xdr:rowOff>
    </xdr:from>
    <xdr:to>
      <xdr:col>69</xdr:col>
      <xdr:colOff>142875</xdr:colOff>
      <xdr:row>81</xdr:row>
      <xdr:rowOff>113030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89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81</xdr:row>
      <xdr:rowOff>97807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398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81</xdr:row>
      <xdr:rowOff>19050</xdr:rowOff>
    </xdr:from>
    <xdr:to>
      <xdr:col>65</xdr:col>
      <xdr:colOff>53975</xdr:colOff>
      <xdr:row>81</xdr:row>
      <xdr:rowOff>120650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90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81</xdr:row>
      <xdr:rowOff>105427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399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福井県おおい町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137883</xdr:rowOff>
    </xdr:from>
    <xdr:to>
      <xdr:col>29</xdr:col>
      <xdr:colOff>127000</xdr:colOff>
      <xdr:row>15</xdr:row>
      <xdr:rowOff>88311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585808"/>
          <a:ext cx="647700" cy="121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49468</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402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88311</xdr:rowOff>
    </xdr:from>
    <xdr:to>
      <xdr:col>26</xdr:col>
      <xdr:colOff>50800</xdr:colOff>
      <xdr:row>15</xdr:row>
      <xdr:rowOff>155828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707686"/>
          <a:ext cx="698500" cy="675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155828</xdr:rowOff>
    </xdr:from>
    <xdr:to>
      <xdr:col>22</xdr:col>
      <xdr:colOff>114300</xdr:colOff>
      <xdr:row>15</xdr:row>
      <xdr:rowOff>160269</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2775203"/>
          <a:ext cx="698500" cy="44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160269</xdr:rowOff>
    </xdr:from>
    <xdr:to>
      <xdr:col>18</xdr:col>
      <xdr:colOff>177800</xdr:colOff>
      <xdr:row>16</xdr:row>
      <xdr:rowOff>22669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2908300" y="2779644"/>
          <a:ext cx="698500" cy="338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69167</xdr:rowOff>
    </xdr:from>
    <xdr:to>
      <xdr:col>15</xdr:col>
      <xdr:colOff>101600</xdr:colOff>
      <xdr:row>17</xdr:row>
      <xdr:rowOff>170767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314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155544</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17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87083</xdr:rowOff>
    </xdr:from>
    <xdr:to>
      <xdr:col>29</xdr:col>
      <xdr:colOff>177800</xdr:colOff>
      <xdr:row>15</xdr:row>
      <xdr:rowOff>17233</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5350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103610</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380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37511</xdr:rowOff>
    </xdr:from>
    <xdr:to>
      <xdr:col>26</xdr:col>
      <xdr:colOff>101600</xdr:colOff>
      <xdr:row>15</xdr:row>
      <xdr:rowOff>139111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6568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149288</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4257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105028</xdr:rowOff>
    </xdr:from>
    <xdr:to>
      <xdr:col>22</xdr:col>
      <xdr:colOff>165100</xdr:colOff>
      <xdr:row>16</xdr:row>
      <xdr:rowOff>35178</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724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45355</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493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109469</xdr:rowOff>
    </xdr:from>
    <xdr:to>
      <xdr:col>19</xdr:col>
      <xdr:colOff>38100</xdr:colOff>
      <xdr:row>16</xdr:row>
      <xdr:rowOff>39619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728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49796</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497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143319</xdr:rowOff>
    </xdr:from>
    <xdr:to>
      <xdr:col>15</xdr:col>
      <xdr:colOff>101600</xdr:colOff>
      <xdr:row>16</xdr:row>
      <xdr:rowOff>73469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27626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83646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531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270916</xdr:rowOff>
    </xdr:from>
    <xdr:to>
      <xdr:col>29</xdr:col>
      <xdr:colOff>127000</xdr:colOff>
      <xdr:row>37</xdr:row>
      <xdr:rowOff>341199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7395616"/>
          <a:ext cx="647700" cy="702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341199</xdr:rowOff>
    </xdr:from>
    <xdr:to>
      <xdr:col>26</xdr:col>
      <xdr:colOff>50800</xdr:colOff>
      <xdr:row>38</xdr:row>
      <xdr:rowOff>21819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7465899"/>
          <a:ext cx="698500" cy="235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15392</xdr:rowOff>
    </xdr:from>
    <xdr:to>
      <xdr:col>22</xdr:col>
      <xdr:colOff>114300</xdr:colOff>
      <xdr:row>38</xdr:row>
      <xdr:rowOff>21819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3606800" y="7482992"/>
          <a:ext cx="698500" cy="64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15392</xdr:rowOff>
    </xdr:from>
    <xdr:to>
      <xdr:col>18</xdr:col>
      <xdr:colOff>177800</xdr:colOff>
      <xdr:row>38</xdr:row>
      <xdr:rowOff>26733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7482992"/>
          <a:ext cx="698500" cy="113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152527</xdr:rowOff>
    </xdr:from>
    <xdr:to>
      <xdr:col>15</xdr:col>
      <xdr:colOff>101600</xdr:colOff>
      <xdr:row>37</xdr:row>
      <xdr:rowOff>82677</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057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264304</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74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220116</xdr:rowOff>
    </xdr:from>
    <xdr:to>
      <xdr:col>29</xdr:col>
      <xdr:colOff>177800</xdr:colOff>
      <xdr:row>37</xdr:row>
      <xdr:rowOff>321716</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3448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192193</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316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290399</xdr:rowOff>
    </xdr:from>
    <xdr:to>
      <xdr:col>26</xdr:col>
      <xdr:colOff>101600</xdr:colOff>
      <xdr:row>38</xdr:row>
      <xdr:rowOff>49099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4150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33876</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5014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313919</xdr:rowOff>
    </xdr:from>
    <xdr:to>
      <xdr:col>22</xdr:col>
      <xdr:colOff>165100</xdr:colOff>
      <xdr:row>38</xdr:row>
      <xdr:rowOff>72619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4386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57396</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524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307492</xdr:rowOff>
    </xdr:from>
    <xdr:to>
      <xdr:col>19</xdr:col>
      <xdr:colOff>38100</xdr:colOff>
      <xdr:row>38</xdr:row>
      <xdr:rowOff>66192</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4321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50969</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518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318833</xdr:rowOff>
    </xdr:from>
    <xdr:to>
      <xdr:col>15</xdr:col>
      <xdr:colOff>101600</xdr:colOff>
      <xdr:row>38</xdr:row>
      <xdr:rowOff>77533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4435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62310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529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福井県おおい町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7,681
7,581
212.19
13,060,480
12,641,096
284,470
5,395,007
931,112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72735</xdr:rowOff>
    </xdr:from>
    <xdr:to>
      <xdr:col>24</xdr:col>
      <xdr:colOff>63500</xdr:colOff>
      <xdr:row>33</xdr:row>
      <xdr:rowOff>32608</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559135"/>
          <a:ext cx="838200" cy="13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18795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848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32608</xdr:rowOff>
    </xdr:from>
    <xdr:to>
      <xdr:col>19</xdr:col>
      <xdr:colOff>177800</xdr:colOff>
      <xdr:row>33</xdr:row>
      <xdr:rowOff>103475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5690458"/>
          <a:ext cx="889000" cy="7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60416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06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94666</xdr:rowOff>
    </xdr:from>
    <xdr:to>
      <xdr:col>15</xdr:col>
      <xdr:colOff>50800</xdr:colOff>
      <xdr:row>33</xdr:row>
      <xdr:rowOff>103475</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5752516"/>
          <a:ext cx="889000" cy="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92854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0936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94666</xdr:rowOff>
    </xdr:from>
    <xdr:to>
      <xdr:col>10</xdr:col>
      <xdr:colOff>114300</xdr:colOff>
      <xdr:row>33</xdr:row>
      <xdr:rowOff>135852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5752516"/>
          <a:ext cx="889000" cy="41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101579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102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44902</xdr:rowOff>
    </xdr:from>
    <xdr:to>
      <xdr:col>6</xdr:col>
      <xdr:colOff>38100</xdr:colOff>
      <xdr:row>35</xdr:row>
      <xdr:rowOff>146502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45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137629</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138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21935</xdr:rowOff>
    </xdr:from>
    <xdr:to>
      <xdr:col>24</xdr:col>
      <xdr:colOff>114300</xdr:colOff>
      <xdr:row>32</xdr:row>
      <xdr:rowOff>123535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50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44812</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359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153258</xdr:rowOff>
    </xdr:from>
    <xdr:to>
      <xdr:col>20</xdr:col>
      <xdr:colOff>38100</xdr:colOff>
      <xdr:row>33</xdr:row>
      <xdr:rowOff>83408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63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99935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414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52675</xdr:rowOff>
    </xdr:from>
    <xdr:to>
      <xdr:col>15</xdr:col>
      <xdr:colOff>101600</xdr:colOff>
      <xdr:row>33</xdr:row>
      <xdr:rowOff>154275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571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170802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48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43866</xdr:rowOff>
    </xdr:from>
    <xdr:to>
      <xdr:col>10</xdr:col>
      <xdr:colOff>165100</xdr:colOff>
      <xdr:row>33</xdr:row>
      <xdr:rowOff>145466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570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161993</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476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85052</xdr:rowOff>
    </xdr:from>
    <xdr:to>
      <xdr:col>6</xdr:col>
      <xdr:colOff>38100</xdr:colOff>
      <xdr:row>34</xdr:row>
      <xdr:rowOff>15202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574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31729</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51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154014</xdr:rowOff>
    </xdr:from>
    <xdr:to>
      <xdr:col>24</xdr:col>
      <xdr:colOff>63500</xdr:colOff>
      <xdr:row>57</xdr:row>
      <xdr:rowOff>170287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926664"/>
          <a:ext cx="838200" cy="16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149172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921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166525</xdr:rowOff>
    </xdr:from>
    <xdr:to>
      <xdr:col>19</xdr:col>
      <xdr:colOff>177800</xdr:colOff>
      <xdr:row>57</xdr:row>
      <xdr:rowOff>170287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9939175"/>
          <a:ext cx="889000" cy="3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112578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1005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166525</xdr:rowOff>
    </xdr:from>
    <xdr:to>
      <xdr:col>15</xdr:col>
      <xdr:colOff>50800</xdr:colOff>
      <xdr:row>58</xdr:row>
      <xdr:rowOff>12180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9939175"/>
          <a:ext cx="889000" cy="17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113499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1005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1670</xdr:rowOff>
    </xdr:from>
    <xdr:to>
      <xdr:col>10</xdr:col>
      <xdr:colOff>114300</xdr:colOff>
      <xdr:row>58</xdr:row>
      <xdr:rowOff>12180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1130300" y="9945770"/>
          <a:ext cx="889000" cy="1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1006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29545</xdr:rowOff>
    </xdr:from>
    <xdr:to>
      <xdr:col>6</xdr:col>
      <xdr:colOff>38100</xdr:colOff>
      <xdr:row>58</xdr:row>
      <xdr:rowOff>131145</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73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122272</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10066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103214</xdr:rowOff>
    </xdr:from>
    <xdr:to>
      <xdr:col>24</xdr:col>
      <xdr:colOff>114300</xdr:colOff>
      <xdr:row>58</xdr:row>
      <xdr:rowOff>33364</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87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126091</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727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119487</xdr:rowOff>
    </xdr:from>
    <xdr:to>
      <xdr:col>20</xdr:col>
      <xdr:colOff>38100</xdr:colOff>
      <xdr:row>58</xdr:row>
      <xdr:rowOff>49637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89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66164</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667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115725</xdr:rowOff>
    </xdr:from>
    <xdr:to>
      <xdr:col>15</xdr:col>
      <xdr:colOff>101600</xdr:colOff>
      <xdr:row>58</xdr:row>
      <xdr:rowOff>45875</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88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62402</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663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132830</xdr:rowOff>
    </xdr:from>
    <xdr:to>
      <xdr:col>10</xdr:col>
      <xdr:colOff>165100</xdr:colOff>
      <xdr:row>58</xdr:row>
      <xdr:rowOff>62980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0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79507</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680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122320</xdr:rowOff>
    </xdr:from>
    <xdr:to>
      <xdr:col>6</xdr:col>
      <xdr:colOff>38100</xdr:colOff>
      <xdr:row>58</xdr:row>
      <xdr:rowOff>52470</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89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68997</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6701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139033</xdr:rowOff>
    </xdr:from>
    <xdr:to>
      <xdr:col>24</xdr:col>
      <xdr:colOff>63500</xdr:colOff>
      <xdr:row>74</xdr:row>
      <xdr:rowOff>97561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2654883"/>
          <a:ext cx="838200" cy="129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24713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226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97561</xdr:rowOff>
    </xdr:from>
    <xdr:to>
      <xdr:col>19</xdr:col>
      <xdr:colOff>177800</xdr:colOff>
      <xdr:row>76</xdr:row>
      <xdr:rowOff>22237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2908300" y="12784861"/>
          <a:ext cx="889000" cy="26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15663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38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2598</xdr:rowOff>
    </xdr:from>
    <xdr:to>
      <xdr:col>15</xdr:col>
      <xdr:colOff>50800</xdr:colOff>
      <xdr:row>76</xdr:row>
      <xdr:rowOff>22237</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2861348"/>
          <a:ext cx="889000" cy="19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31627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40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2598</xdr:rowOff>
    </xdr:from>
    <xdr:to>
      <xdr:col>10</xdr:col>
      <xdr:colOff>114300</xdr:colOff>
      <xdr:row>75</xdr:row>
      <xdr:rowOff>68282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2861348"/>
          <a:ext cx="889000" cy="65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37304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41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140773</xdr:rowOff>
    </xdr:from>
    <xdr:to>
      <xdr:col>6</xdr:col>
      <xdr:colOff>38100</xdr:colOff>
      <xdr:row>78</xdr:row>
      <xdr:rowOff>70923</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342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62050</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435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88233</xdr:rowOff>
    </xdr:from>
    <xdr:to>
      <xdr:col>24</xdr:col>
      <xdr:colOff>114300</xdr:colOff>
      <xdr:row>74</xdr:row>
      <xdr:rowOff>18383</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260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111110</xdr:rowOff>
    </xdr:from>
    <xdr:ext cx="534377"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2455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46761</xdr:rowOff>
    </xdr:from>
    <xdr:to>
      <xdr:col>20</xdr:col>
      <xdr:colOff>38100</xdr:colOff>
      <xdr:row>74</xdr:row>
      <xdr:rowOff>148361</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27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164888</xdr:rowOff>
    </xdr:from>
    <xdr:ext cx="534377"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30111" y="1250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142887</xdr:rowOff>
    </xdr:from>
    <xdr:to>
      <xdr:col>15</xdr:col>
      <xdr:colOff>101600</xdr:colOff>
      <xdr:row>76</xdr:row>
      <xdr:rowOff>73037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001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89564</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41111" y="12776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123248</xdr:rowOff>
    </xdr:from>
    <xdr:to>
      <xdr:col>10</xdr:col>
      <xdr:colOff>165100</xdr:colOff>
      <xdr:row>75</xdr:row>
      <xdr:rowOff>53398</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2810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69925</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52111" y="1258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17482</xdr:rowOff>
    </xdr:from>
    <xdr:to>
      <xdr:col>6</xdr:col>
      <xdr:colOff>38100</xdr:colOff>
      <xdr:row>75</xdr:row>
      <xdr:rowOff>119082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287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135609</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63111" y="12651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32860</xdr:rowOff>
    </xdr:from>
    <xdr:to>
      <xdr:col>24</xdr:col>
      <xdr:colOff>63500</xdr:colOff>
      <xdr:row>96</xdr:row>
      <xdr:rowOff>38041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3797300" y="16492060"/>
          <a:ext cx="83820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154142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613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32860</xdr:rowOff>
    </xdr:from>
    <xdr:to>
      <xdr:col>19</xdr:col>
      <xdr:colOff>177800</xdr:colOff>
      <xdr:row>96</xdr:row>
      <xdr:rowOff>113488</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492060"/>
          <a:ext cx="889000" cy="8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140288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770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9170</xdr:rowOff>
    </xdr:from>
    <xdr:to>
      <xdr:col>15</xdr:col>
      <xdr:colOff>50800</xdr:colOff>
      <xdr:row>96</xdr:row>
      <xdr:rowOff>113488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468370"/>
          <a:ext cx="889000" cy="10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81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9170</xdr:rowOff>
    </xdr:from>
    <xdr:to>
      <xdr:col>10</xdr:col>
      <xdr:colOff>114300</xdr:colOff>
      <xdr:row>97</xdr:row>
      <xdr:rowOff>21513</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468370"/>
          <a:ext cx="889000" cy="183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90309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720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11221</xdr:rowOff>
    </xdr:from>
    <xdr:to>
      <xdr:col>6</xdr:col>
      <xdr:colOff>38100</xdr:colOff>
      <xdr:row>98</xdr:row>
      <xdr:rowOff>112821</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1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103948</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90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158691</xdr:rowOff>
    </xdr:from>
    <xdr:to>
      <xdr:col>24</xdr:col>
      <xdr:colOff>114300</xdr:colOff>
      <xdr:row>96</xdr:row>
      <xdr:rowOff>88841</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446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10118</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297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153510</xdr:rowOff>
    </xdr:from>
    <xdr:to>
      <xdr:col>20</xdr:col>
      <xdr:colOff>38100</xdr:colOff>
      <xdr:row>96</xdr:row>
      <xdr:rowOff>83660</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44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100187</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6216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62688</xdr:rowOff>
    </xdr:from>
    <xdr:to>
      <xdr:col>15</xdr:col>
      <xdr:colOff>101600</xdr:colOff>
      <xdr:row>96</xdr:row>
      <xdr:rowOff>164288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521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9365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6297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129820</xdr:rowOff>
    </xdr:from>
    <xdr:to>
      <xdr:col>10</xdr:col>
      <xdr:colOff>165100</xdr:colOff>
      <xdr:row>96</xdr:row>
      <xdr:rowOff>59970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41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76497</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6192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142163</xdr:rowOff>
    </xdr:from>
    <xdr:to>
      <xdr:col>6</xdr:col>
      <xdr:colOff>38100</xdr:colOff>
      <xdr:row>97</xdr:row>
      <xdr:rowOff>72313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60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88840</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376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147168</xdr:rowOff>
    </xdr:from>
    <xdr:to>
      <xdr:col>55</xdr:col>
      <xdr:colOff>0</xdr:colOff>
      <xdr:row>37</xdr:row>
      <xdr:rowOff>144070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147918"/>
          <a:ext cx="838200" cy="339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17843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61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144070</xdr:rowOff>
    </xdr:from>
    <xdr:to>
      <xdr:col>50</xdr:col>
      <xdr:colOff>114300</xdr:colOff>
      <xdr:row>38</xdr:row>
      <xdr:rowOff>25518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487720"/>
          <a:ext cx="889000" cy="52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32896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54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25518</xdr:rowOff>
    </xdr:from>
    <xdr:to>
      <xdr:col>45</xdr:col>
      <xdr:colOff>177800</xdr:colOff>
      <xdr:row>38</xdr:row>
      <xdr:rowOff>40282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540618"/>
          <a:ext cx="889000" cy="1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89809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262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8423</xdr:rowOff>
    </xdr:from>
    <xdr:to>
      <xdr:col>41</xdr:col>
      <xdr:colOff>50800</xdr:colOff>
      <xdr:row>38</xdr:row>
      <xdr:rowOff>40282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09173"/>
          <a:ext cx="889000" cy="54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62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167157</xdr:rowOff>
    </xdr:from>
    <xdr:to>
      <xdr:col>36</xdr:col>
      <xdr:colOff>165100</xdr:colOff>
      <xdr:row>36</xdr:row>
      <xdr:rowOff>97307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88434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60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96368</xdr:rowOff>
    </xdr:from>
    <xdr:to>
      <xdr:col>55</xdr:col>
      <xdr:colOff>50800</xdr:colOff>
      <xdr:row>36</xdr:row>
      <xdr:rowOff>26518</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097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119245</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5948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93270</xdr:rowOff>
    </xdr:from>
    <xdr:to>
      <xdr:col>50</xdr:col>
      <xdr:colOff>165100</xdr:colOff>
      <xdr:row>38</xdr:row>
      <xdr:rowOff>23420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36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39947</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212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146168</xdr:rowOff>
    </xdr:from>
    <xdr:to>
      <xdr:col>46</xdr:col>
      <xdr:colOff>38100</xdr:colOff>
      <xdr:row>38</xdr:row>
      <xdr:rowOff>76318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8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67445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582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160932</xdr:rowOff>
    </xdr:from>
    <xdr:to>
      <xdr:col>41</xdr:col>
      <xdr:colOff>101600</xdr:colOff>
      <xdr:row>38</xdr:row>
      <xdr:rowOff>91082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50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107609</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279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129073</xdr:rowOff>
    </xdr:from>
    <xdr:to>
      <xdr:col>36</xdr:col>
      <xdr:colOff>165100</xdr:colOff>
      <xdr:row>35</xdr:row>
      <xdr:rowOff>59223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95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75750</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733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90325</xdr:rowOff>
    </xdr:from>
    <xdr:to>
      <xdr:col>55</xdr:col>
      <xdr:colOff>0</xdr:colOff>
      <xdr:row>57</xdr:row>
      <xdr:rowOff>94845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9639300" y="9862975"/>
          <a:ext cx="838200" cy="4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162775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935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90325</xdr:rowOff>
    </xdr:from>
    <xdr:to>
      <xdr:col>50</xdr:col>
      <xdr:colOff>114300</xdr:colOff>
      <xdr:row>58</xdr:row>
      <xdr:rowOff>5843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862975"/>
          <a:ext cx="889000" cy="86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106106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10050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133224</xdr:rowOff>
    </xdr:from>
    <xdr:to>
      <xdr:col>45</xdr:col>
      <xdr:colOff>177800</xdr:colOff>
      <xdr:row>58</xdr:row>
      <xdr:rowOff>5843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7861300" y="9905874"/>
          <a:ext cx="889000" cy="44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114708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10058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133224</xdr:rowOff>
    </xdr:from>
    <xdr:to>
      <xdr:col>41</xdr:col>
      <xdr:colOff>50800</xdr:colOff>
      <xdr:row>58</xdr:row>
      <xdr:rowOff>15839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6972300" y="9905874"/>
          <a:ext cx="889000" cy="54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118349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100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31571</xdr:rowOff>
    </xdr:from>
    <xdr:to>
      <xdr:col>36</xdr:col>
      <xdr:colOff>165100</xdr:colOff>
      <xdr:row>58</xdr:row>
      <xdr:rowOff>133171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124298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10068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44045</xdr:rowOff>
    </xdr:from>
    <xdr:to>
      <xdr:col>55</xdr:col>
      <xdr:colOff>50800</xdr:colOff>
      <xdr:row>57</xdr:row>
      <xdr:rowOff>145645</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81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66922</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668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39525</xdr:rowOff>
    </xdr:from>
    <xdr:to>
      <xdr:col>50</xdr:col>
      <xdr:colOff>165100</xdr:colOff>
      <xdr:row>57</xdr:row>
      <xdr:rowOff>141125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81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157652</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587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126493</xdr:rowOff>
    </xdr:from>
    <xdr:to>
      <xdr:col>46</xdr:col>
      <xdr:colOff>38100</xdr:colOff>
      <xdr:row>58</xdr:row>
      <xdr:rowOff>56643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89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73170</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9674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82424</xdr:rowOff>
    </xdr:from>
    <xdr:to>
      <xdr:col>41</xdr:col>
      <xdr:colOff>101600</xdr:colOff>
      <xdr:row>58</xdr:row>
      <xdr:rowOff>12574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55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29101</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9630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136489</xdr:rowOff>
    </xdr:from>
    <xdr:to>
      <xdr:col>36</xdr:col>
      <xdr:colOff>165100</xdr:colOff>
      <xdr:row>58</xdr:row>
      <xdr:rowOff>66639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83166</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9684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62818</xdr:rowOff>
    </xdr:from>
    <xdr:to>
      <xdr:col>55</xdr:col>
      <xdr:colOff>0</xdr:colOff>
      <xdr:row>78</xdr:row>
      <xdr:rowOff>107193</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435918"/>
          <a:ext cx="838200" cy="4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39448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412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62449</xdr:rowOff>
    </xdr:from>
    <xdr:to>
      <xdr:col>50</xdr:col>
      <xdr:colOff>114300</xdr:colOff>
      <xdr:row>78</xdr:row>
      <xdr:rowOff>62818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435549"/>
          <a:ext cx="889000" cy="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153195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526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4407</xdr:rowOff>
    </xdr:from>
    <xdr:to>
      <xdr:col>45</xdr:col>
      <xdr:colOff>177800</xdr:colOff>
      <xdr:row>78</xdr:row>
      <xdr:rowOff>62449</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77507"/>
          <a:ext cx="889000" cy="5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155973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52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4407</xdr:rowOff>
    </xdr:from>
    <xdr:to>
      <xdr:col>41</xdr:col>
      <xdr:colOff>50800</xdr:colOff>
      <xdr:row>78</xdr:row>
      <xdr:rowOff>71038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377507"/>
          <a:ext cx="889000" cy="66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162518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535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71045</xdr:rowOff>
    </xdr:from>
    <xdr:to>
      <xdr:col>36</xdr:col>
      <xdr:colOff>165100</xdr:colOff>
      <xdr:row>79</xdr:row>
      <xdr:rowOff>1195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4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163772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53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56393</xdr:rowOff>
    </xdr:from>
    <xdr:to>
      <xdr:col>55</xdr:col>
      <xdr:colOff>50800</xdr:colOff>
      <xdr:row>78</xdr:row>
      <xdr:rowOff>157993</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29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15770</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17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12018</xdr:rowOff>
    </xdr:from>
    <xdr:to>
      <xdr:col>50</xdr:col>
      <xdr:colOff>165100</xdr:colOff>
      <xdr:row>78</xdr:row>
      <xdr:rowOff>113618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85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130145</xdr:rowOff>
    </xdr:from>
    <xdr:ext cx="59901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39795" y="13160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11649</xdr:rowOff>
    </xdr:from>
    <xdr:to>
      <xdr:col>46</xdr:col>
      <xdr:colOff>38100</xdr:colOff>
      <xdr:row>78</xdr:row>
      <xdr:rowOff>113249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84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76</xdr:row>
      <xdr:rowOff>129776</xdr:rowOff>
    </xdr:from>
    <xdr:ext cx="59901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50795" y="13159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125057</xdr:rowOff>
    </xdr:from>
    <xdr:to>
      <xdr:col>41</xdr:col>
      <xdr:colOff>101600</xdr:colOff>
      <xdr:row>78</xdr:row>
      <xdr:rowOff>55207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326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71734</xdr:rowOff>
    </xdr:from>
    <xdr:ext cx="59901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61795" y="13101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20238</xdr:rowOff>
    </xdr:from>
    <xdr:to>
      <xdr:col>36</xdr:col>
      <xdr:colOff>165100</xdr:colOff>
      <xdr:row>78</xdr:row>
      <xdr:rowOff>121838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39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138365</xdr:rowOff>
    </xdr:from>
    <xdr:ext cx="59901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672795" y="13168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162046</xdr:rowOff>
    </xdr:from>
    <xdr:to>
      <xdr:col>55</xdr:col>
      <xdr:colOff>0</xdr:colOff>
      <xdr:row>96</xdr:row>
      <xdr:rowOff>162939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278346"/>
          <a:ext cx="838200" cy="343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162939</xdr:rowOff>
    </xdr:from>
    <xdr:to>
      <xdr:col>50</xdr:col>
      <xdr:colOff>114300</xdr:colOff>
      <xdr:row>98</xdr:row>
      <xdr:rowOff>8734</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622139"/>
          <a:ext cx="889000" cy="188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2215</xdr:rowOff>
    </xdr:from>
    <xdr:to>
      <xdr:col>45</xdr:col>
      <xdr:colOff>177800</xdr:colOff>
      <xdr:row>98</xdr:row>
      <xdr:rowOff>8734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7861300" y="16804315"/>
          <a:ext cx="889000" cy="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26343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85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71687</xdr:rowOff>
    </xdr:from>
    <xdr:to>
      <xdr:col>41</xdr:col>
      <xdr:colOff>50800</xdr:colOff>
      <xdr:row>98</xdr:row>
      <xdr:rowOff>2215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702337"/>
          <a:ext cx="889000" cy="101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94166</xdr:rowOff>
    </xdr:from>
    <xdr:to>
      <xdr:col>36</xdr:col>
      <xdr:colOff>165100</xdr:colOff>
      <xdr:row>98</xdr:row>
      <xdr:rowOff>24316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15443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1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111246</xdr:rowOff>
    </xdr:from>
    <xdr:to>
      <xdr:col>55</xdr:col>
      <xdr:colOff>50800</xdr:colOff>
      <xdr:row>95</xdr:row>
      <xdr:rowOff>41396</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227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134123</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078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112139</xdr:rowOff>
    </xdr:from>
    <xdr:to>
      <xdr:col>50</xdr:col>
      <xdr:colOff>165100</xdr:colOff>
      <xdr:row>97</xdr:row>
      <xdr:rowOff>42289</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57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58816</xdr:rowOff>
    </xdr:from>
    <xdr:ext cx="59901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39795" y="16346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129384</xdr:rowOff>
    </xdr:from>
    <xdr:to>
      <xdr:col>46</xdr:col>
      <xdr:colOff>38100</xdr:colOff>
      <xdr:row>98</xdr:row>
      <xdr:rowOff>59534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76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50661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852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122865</xdr:rowOff>
    </xdr:from>
    <xdr:to>
      <xdr:col>41</xdr:col>
      <xdr:colOff>101600</xdr:colOff>
      <xdr:row>98</xdr:row>
      <xdr:rowOff>53015</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5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44142</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46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20887</xdr:rowOff>
    </xdr:from>
    <xdr:to>
      <xdr:col>36</xdr:col>
      <xdr:colOff>165100</xdr:colOff>
      <xdr:row>97</xdr:row>
      <xdr:rowOff>122487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6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139014</xdr:rowOff>
    </xdr:from>
    <xdr:ext cx="59901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672795" y="16426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110699</xdr:rowOff>
    </xdr:from>
    <xdr:to>
      <xdr:col>85</xdr:col>
      <xdr:colOff>127000</xdr:colOff>
      <xdr:row>38</xdr:row>
      <xdr:rowOff>123556</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25799"/>
          <a:ext cx="838200" cy="1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77429</xdr:rowOff>
    </xdr:from>
    <xdr:to>
      <xdr:col>81</xdr:col>
      <xdr:colOff>50800</xdr:colOff>
      <xdr:row>38</xdr:row>
      <xdr:rowOff>123556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592529"/>
          <a:ext cx="889000" cy="4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77429</xdr:rowOff>
    </xdr:from>
    <xdr:to>
      <xdr:col>76</xdr:col>
      <xdr:colOff>114300</xdr:colOff>
      <xdr:row>38</xdr:row>
      <xdr:rowOff>102919</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6592529"/>
          <a:ext cx="889000" cy="25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143524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65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92942</xdr:rowOff>
    </xdr:from>
    <xdr:to>
      <xdr:col>71</xdr:col>
      <xdr:colOff>177800</xdr:colOff>
      <xdr:row>38</xdr:row>
      <xdr:rowOff>102919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814300" y="6608042"/>
          <a:ext cx="889000" cy="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28728</xdr:rowOff>
    </xdr:from>
    <xdr:to>
      <xdr:col>67</xdr:col>
      <xdr:colOff>101600</xdr:colOff>
      <xdr:row>38</xdr:row>
      <xdr:rowOff>130328</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146855</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1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59899</xdr:rowOff>
    </xdr:from>
    <xdr:to>
      <xdr:col>85</xdr:col>
      <xdr:colOff>177800</xdr:colOff>
      <xdr:row>38</xdr:row>
      <xdr:rowOff>161499</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7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6866</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72756</xdr:rowOff>
    </xdr:from>
    <xdr:to>
      <xdr:col>81</xdr:col>
      <xdr:colOff>101600</xdr:colOff>
      <xdr:row>39</xdr:row>
      <xdr:rowOff>2906</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8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165483</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80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26629</xdr:rowOff>
    </xdr:from>
    <xdr:to>
      <xdr:col>76</xdr:col>
      <xdr:colOff>165100</xdr:colOff>
      <xdr:row>38</xdr:row>
      <xdr:rowOff>128229</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4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144756</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25111" y="631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52119</xdr:rowOff>
    </xdr:from>
    <xdr:to>
      <xdr:col>72</xdr:col>
      <xdr:colOff>38100</xdr:colOff>
      <xdr:row>38</xdr:row>
      <xdr:rowOff>153719</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6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144846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59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42142</xdr:rowOff>
    </xdr:from>
    <xdr:to>
      <xdr:col>67</xdr:col>
      <xdr:colOff>101600</xdr:colOff>
      <xdr:row>38</xdr:row>
      <xdr:rowOff>143742</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57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134869</xdr:rowOff>
    </xdr:from>
    <xdr:ext cx="534377"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47111" y="6649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86804</xdr:rowOff>
    </xdr:from>
    <xdr:to>
      <xdr:col>85</xdr:col>
      <xdr:colOff>127000</xdr:colOff>
      <xdr:row>78</xdr:row>
      <xdr:rowOff>89191</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3459904"/>
          <a:ext cx="838200" cy="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70462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100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84423</xdr:rowOff>
    </xdr:from>
    <xdr:to>
      <xdr:col>81</xdr:col>
      <xdr:colOff>50800</xdr:colOff>
      <xdr:row>78</xdr:row>
      <xdr:rowOff>86804</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457523"/>
          <a:ext cx="889000" cy="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2971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03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80347</xdr:rowOff>
    </xdr:from>
    <xdr:to>
      <xdr:col>76</xdr:col>
      <xdr:colOff>114300</xdr:colOff>
      <xdr:row>78</xdr:row>
      <xdr:rowOff>84423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3453447"/>
          <a:ext cx="889000" cy="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7757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037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78991</xdr:rowOff>
    </xdr:from>
    <xdr:to>
      <xdr:col>71</xdr:col>
      <xdr:colOff>177800</xdr:colOff>
      <xdr:row>78</xdr:row>
      <xdr:rowOff>80347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3452091"/>
          <a:ext cx="889000" cy="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15163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04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94411</xdr:rowOff>
    </xdr:from>
    <xdr:to>
      <xdr:col>67</xdr:col>
      <xdr:colOff>101600</xdr:colOff>
      <xdr:row>78</xdr:row>
      <xdr:rowOff>24561</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9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41088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7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38391</xdr:rowOff>
    </xdr:from>
    <xdr:to>
      <xdr:col>85</xdr:col>
      <xdr:colOff>177800</xdr:colOff>
      <xdr:row>78</xdr:row>
      <xdr:rowOff>139991</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41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124768</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32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36004</xdr:rowOff>
    </xdr:from>
    <xdr:to>
      <xdr:col>81</xdr:col>
      <xdr:colOff>101600</xdr:colOff>
      <xdr:row>78</xdr:row>
      <xdr:rowOff>137604</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409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128731</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50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33623</xdr:rowOff>
    </xdr:from>
    <xdr:to>
      <xdr:col>76</xdr:col>
      <xdr:colOff>165100</xdr:colOff>
      <xdr:row>78</xdr:row>
      <xdr:rowOff>135223</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406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126350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499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29547</xdr:rowOff>
    </xdr:from>
    <xdr:to>
      <xdr:col>72</xdr:col>
      <xdr:colOff>38100</xdr:colOff>
      <xdr:row>78</xdr:row>
      <xdr:rowOff>131147</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40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122274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9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28191</xdr:rowOff>
    </xdr:from>
    <xdr:to>
      <xdr:col>67</xdr:col>
      <xdr:colOff>101600</xdr:colOff>
      <xdr:row>78</xdr:row>
      <xdr:rowOff>129791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40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120918</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9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51160</xdr:rowOff>
    </xdr:from>
    <xdr:to>
      <xdr:col>85</xdr:col>
      <xdr:colOff>127000</xdr:colOff>
      <xdr:row>97</xdr:row>
      <xdr:rowOff>84894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681810"/>
          <a:ext cx="838200" cy="3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134582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765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98454</xdr:rowOff>
    </xdr:from>
    <xdr:to>
      <xdr:col>81</xdr:col>
      <xdr:colOff>50800</xdr:colOff>
      <xdr:row>97</xdr:row>
      <xdr:rowOff>51160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557654"/>
          <a:ext cx="889000" cy="124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68572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87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98454</xdr:rowOff>
    </xdr:from>
    <xdr:to>
      <xdr:col>76</xdr:col>
      <xdr:colOff>114300</xdr:colOff>
      <xdr:row>98</xdr:row>
      <xdr:rowOff>31595</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3703300" y="16557654"/>
          <a:ext cx="889000" cy="276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69809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87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31595</xdr:rowOff>
    </xdr:from>
    <xdr:to>
      <xdr:col>71</xdr:col>
      <xdr:colOff>177800</xdr:colOff>
      <xdr:row>98</xdr:row>
      <xdr:rowOff>159634</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33695"/>
          <a:ext cx="889000" cy="12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76650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535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50851</xdr:rowOff>
    </xdr:from>
    <xdr:to>
      <xdr:col>67</xdr:col>
      <xdr:colOff>101600</xdr:colOff>
      <xdr:row>98</xdr:row>
      <xdr:rowOff>152451</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5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168978</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2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34094</xdr:rowOff>
    </xdr:from>
    <xdr:to>
      <xdr:col>85</xdr:col>
      <xdr:colOff>177800</xdr:colOff>
      <xdr:row>97</xdr:row>
      <xdr:rowOff>135694</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66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56971</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51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360</xdr:rowOff>
    </xdr:from>
    <xdr:to>
      <xdr:col>81</xdr:col>
      <xdr:colOff>101600</xdr:colOff>
      <xdr:row>97</xdr:row>
      <xdr:rowOff>101960</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63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118487</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406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47654</xdr:rowOff>
    </xdr:from>
    <xdr:to>
      <xdr:col>76</xdr:col>
      <xdr:colOff>165100</xdr:colOff>
      <xdr:row>96</xdr:row>
      <xdr:rowOff>149254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50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165781</xdr:rowOff>
    </xdr:from>
    <xdr:ext cx="59901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292795" y="16282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152245</xdr:rowOff>
    </xdr:from>
    <xdr:to>
      <xdr:col>72</xdr:col>
      <xdr:colOff>38100</xdr:colOff>
      <xdr:row>98</xdr:row>
      <xdr:rowOff>82395</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8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73522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875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108834</xdr:rowOff>
    </xdr:from>
    <xdr:to>
      <xdr:col>67</xdr:col>
      <xdr:colOff>101600</xdr:colOff>
      <xdr:row>99</xdr:row>
      <xdr:rowOff>38984</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10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30111</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03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33858</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20408"/>
          <a:ext cx="889000" cy="1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33858</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flipV="1">
          <a:off x="19545300" y="6720408"/>
          <a:ext cx="889000" cy="10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84975</xdr:rowOff>
    </xdr:from>
    <xdr:to>
      <xdr:col>98</xdr:col>
      <xdr:colOff>38100</xdr:colOff>
      <xdr:row>39</xdr:row>
      <xdr:rowOff>15125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60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31653</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7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154508</xdr:rowOff>
    </xdr:from>
    <xdr:to>
      <xdr:col>107</xdr:col>
      <xdr:colOff>101600</xdr:colOff>
      <xdr:row>39</xdr:row>
      <xdr:rowOff>84658</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6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75785</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245017" y="67623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79007</xdr:rowOff>
    </xdr:from>
    <xdr:to>
      <xdr:col>116</xdr:col>
      <xdr:colOff>63500</xdr:colOff>
      <xdr:row>57</xdr:row>
      <xdr:rowOff>81293</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9851657"/>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153532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926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81293</xdr:rowOff>
    </xdr:from>
    <xdr:to>
      <xdr:col>111</xdr:col>
      <xdr:colOff>177800</xdr:colOff>
      <xdr:row>57</xdr:row>
      <xdr:rowOff>85613</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9853943"/>
          <a:ext cx="889000" cy="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156253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92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85613</xdr:rowOff>
    </xdr:from>
    <xdr:to>
      <xdr:col>107</xdr:col>
      <xdr:colOff>50800</xdr:colOff>
      <xdr:row>57</xdr:row>
      <xdr:rowOff>86916</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9858263"/>
          <a:ext cx="889000" cy="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86916</xdr:rowOff>
    </xdr:from>
    <xdr:to>
      <xdr:col>102</xdr:col>
      <xdr:colOff>114300</xdr:colOff>
      <xdr:row>57</xdr:row>
      <xdr:rowOff>88791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8656300" y="9859566"/>
          <a:ext cx="889000" cy="1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73568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1001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8570</xdr:rowOff>
    </xdr:from>
    <xdr:to>
      <xdr:col>98</xdr:col>
      <xdr:colOff>38100</xdr:colOff>
      <xdr:row>58</xdr:row>
      <xdr:rowOff>110170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101297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10045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28207</xdr:rowOff>
    </xdr:from>
    <xdr:to>
      <xdr:col>116</xdr:col>
      <xdr:colOff>114300</xdr:colOff>
      <xdr:row>57</xdr:row>
      <xdr:rowOff>129807</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80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51084</xdr:rowOff>
    </xdr:from>
    <xdr:ext cx="534377"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65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30493</xdr:rowOff>
    </xdr:from>
    <xdr:to>
      <xdr:col>112</xdr:col>
      <xdr:colOff>38100</xdr:colOff>
      <xdr:row>57</xdr:row>
      <xdr:rowOff>132093</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98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148620</xdr:rowOff>
    </xdr:from>
    <xdr:ext cx="534377"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56111" y="9578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34813</xdr:rowOff>
    </xdr:from>
    <xdr:to>
      <xdr:col>107</xdr:col>
      <xdr:colOff>101600</xdr:colOff>
      <xdr:row>57</xdr:row>
      <xdr:rowOff>136413</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98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127540</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90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36116</xdr:rowOff>
    </xdr:from>
    <xdr:to>
      <xdr:col>102</xdr:col>
      <xdr:colOff>165100</xdr:colOff>
      <xdr:row>57</xdr:row>
      <xdr:rowOff>137716</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9808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154243</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583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37991</xdr:rowOff>
    </xdr:from>
    <xdr:to>
      <xdr:col>98</xdr:col>
      <xdr:colOff>38100</xdr:colOff>
      <xdr:row>57</xdr:row>
      <xdr:rowOff>139591</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9810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156118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85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6" name="繰出金グラフ枠">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73</xdr:row>
      <xdr:rowOff>76</xdr:rowOff>
    </xdr:from>
    <xdr:to>
      <xdr:col>116</xdr:col>
      <xdr:colOff>62864</xdr:colOff>
      <xdr:row>79</xdr:row>
      <xdr:rowOff>85243</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flipV="1">
          <a:off x="22159595" y="12515926"/>
          <a:ext cx="1269" cy="1113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89070</xdr:rowOff>
    </xdr:from>
    <xdr:ext cx="534377" cy="259045"/>
    <xdr:sp macro="" textlink="">
      <xdr:nvSpPr>
        <xdr:cNvPr id="838" name="繰出金最小値テキスト">
          <a:extLst>
            <a:ext uri="{FF2B5EF4-FFF2-40B4-BE49-F238E27FC236}">
              <a16:creationId xmlns:a16="http://schemas.microsoft.com/office/drawing/2014/main" id="{00000000-0008-0000-0600-000046030000}"/>
            </a:ext>
          </a:extLst>
        </xdr:cNvPr>
        <xdr:cNvSpPr txBox="1"/>
      </xdr:nvSpPr>
      <xdr:spPr>
        <a:xfrm>
          <a:off x="22212300" y="13633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85243</xdr:rowOff>
    </xdr:from>
    <xdr:to>
      <xdr:col>116</xdr:col>
      <xdr:colOff>152400</xdr:colOff>
      <xdr:row>79</xdr:row>
      <xdr:rowOff>85243</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22072600" y="13629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71</xdr:row>
      <xdr:rowOff>118203</xdr:rowOff>
    </xdr:from>
    <xdr:ext cx="599010" cy="259045"/>
    <xdr:sp macro="" textlink="">
      <xdr:nvSpPr>
        <xdr:cNvPr id="840" name="繰出金最大値テキスト">
          <a:extLst>
            <a:ext uri="{FF2B5EF4-FFF2-40B4-BE49-F238E27FC236}">
              <a16:creationId xmlns:a16="http://schemas.microsoft.com/office/drawing/2014/main" id="{00000000-0008-0000-0600-000048030000}"/>
            </a:ext>
          </a:extLst>
        </xdr:cNvPr>
        <xdr:cNvSpPr txBox="1"/>
      </xdr:nvSpPr>
      <xdr:spPr>
        <a:xfrm>
          <a:off x="22212300" y="12291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73</xdr:row>
      <xdr:rowOff>76</xdr:rowOff>
    </xdr:from>
    <xdr:to>
      <xdr:col>116</xdr:col>
      <xdr:colOff>152400</xdr:colOff>
      <xdr:row>73</xdr:row>
      <xdr:rowOff>76</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2515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51905</xdr:rowOff>
    </xdr:from>
    <xdr:to>
      <xdr:col>116</xdr:col>
      <xdr:colOff>63500</xdr:colOff>
      <xdr:row>77</xdr:row>
      <xdr:rowOff>45935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1323300" y="12739205"/>
          <a:ext cx="838200" cy="508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116743</xdr:rowOff>
    </xdr:from>
    <xdr:ext cx="534377" cy="259045"/>
    <xdr:sp macro="" textlink="">
      <xdr:nvSpPr>
        <xdr:cNvPr id="843" name="繰出金平均値テキスト">
          <a:extLst>
            <a:ext uri="{FF2B5EF4-FFF2-40B4-BE49-F238E27FC236}">
              <a16:creationId xmlns:a16="http://schemas.microsoft.com/office/drawing/2014/main" id="{00000000-0008-0000-0600-00004B030000}"/>
            </a:ext>
          </a:extLst>
        </xdr:cNvPr>
        <xdr:cNvSpPr txBox="1"/>
      </xdr:nvSpPr>
      <xdr:spPr>
        <a:xfrm>
          <a:off x="22212300" y="129754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93866</xdr:rowOff>
    </xdr:from>
    <xdr:to>
      <xdr:col>116</xdr:col>
      <xdr:colOff>114300</xdr:colOff>
      <xdr:row>77</xdr:row>
      <xdr:rowOff>24016</xdr:rowOff>
    </xdr:to>
    <xdr:sp macro="" textlink="">
      <xdr:nvSpPr>
        <xdr:cNvPr id="844" name="フローチャート: 判断 843">
          <a:extLst>
            <a:ext uri="{FF2B5EF4-FFF2-40B4-BE49-F238E27FC236}">
              <a16:creationId xmlns:a16="http://schemas.microsoft.com/office/drawing/2014/main" id="{00000000-0008-0000-0600-00004C030000}"/>
            </a:ext>
          </a:extLst>
        </xdr:cNvPr>
        <xdr:cNvSpPr/>
      </xdr:nvSpPr>
      <xdr:spPr>
        <a:xfrm>
          <a:off x="22110700" y="1312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51905</xdr:rowOff>
    </xdr:from>
    <xdr:to>
      <xdr:col>111</xdr:col>
      <xdr:colOff>177800</xdr:colOff>
      <xdr:row>74</xdr:row>
      <xdr:rowOff>78956</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0434300" y="12739205"/>
          <a:ext cx="889000" cy="2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120612</xdr:rowOff>
    </xdr:from>
    <xdr:to>
      <xdr:col>112</xdr:col>
      <xdr:colOff>38100</xdr:colOff>
      <xdr:row>76</xdr:row>
      <xdr:rowOff>50763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1272500" y="129793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41888</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1056111" y="13072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121806</xdr:rowOff>
    </xdr:from>
    <xdr:to>
      <xdr:col>107</xdr:col>
      <xdr:colOff>50800</xdr:colOff>
      <xdr:row>74</xdr:row>
      <xdr:rowOff>78956</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9545300" y="12637656"/>
          <a:ext cx="889000" cy="1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121362</xdr:rowOff>
    </xdr:from>
    <xdr:to>
      <xdr:col>107</xdr:col>
      <xdr:colOff>101600</xdr:colOff>
      <xdr:row>76</xdr:row>
      <xdr:rowOff>51512</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0383500" y="1298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42639</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0167111" y="13072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91732</xdr:rowOff>
    </xdr:from>
    <xdr:to>
      <xdr:col>102</xdr:col>
      <xdr:colOff>114300</xdr:colOff>
      <xdr:row>73</xdr:row>
      <xdr:rowOff>121806</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656300" y="12264682"/>
          <a:ext cx="889000" cy="372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140957</xdr:rowOff>
    </xdr:from>
    <xdr:to>
      <xdr:col>102</xdr:col>
      <xdr:colOff>165100</xdr:colOff>
      <xdr:row>76</xdr:row>
      <xdr:rowOff>71107</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19494500" y="12999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62234</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9278111" y="13092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102692</xdr:rowOff>
    </xdr:from>
    <xdr:to>
      <xdr:col>98</xdr:col>
      <xdr:colOff>38100</xdr:colOff>
      <xdr:row>76</xdr:row>
      <xdr:rowOff>32841</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8605500" y="1296144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23970</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8389111" y="13054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166585</xdr:rowOff>
    </xdr:from>
    <xdr:to>
      <xdr:col>116</xdr:col>
      <xdr:colOff>114300</xdr:colOff>
      <xdr:row>77</xdr:row>
      <xdr:rowOff>96735</xdr:rowOff>
    </xdr:to>
    <xdr:sp macro="" textlink="">
      <xdr:nvSpPr>
        <xdr:cNvPr id="861" name="楕円 860">
          <a:extLst>
            <a:ext uri="{FF2B5EF4-FFF2-40B4-BE49-F238E27FC236}">
              <a16:creationId xmlns:a16="http://schemas.microsoft.com/office/drawing/2014/main" id="{00000000-0008-0000-0600-00005D030000}"/>
            </a:ext>
          </a:extLst>
        </xdr:cNvPr>
        <xdr:cNvSpPr/>
      </xdr:nvSpPr>
      <xdr:spPr>
        <a:xfrm>
          <a:off x="22110700" y="1319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145012</xdr:rowOff>
    </xdr:from>
    <xdr:ext cx="534377" cy="259045"/>
    <xdr:sp macro="" textlink="">
      <xdr:nvSpPr>
        <xdr:cNvPr id="862" name="繰出金該当値テキスト">
          <a:extLst>
            <a:ext uri="{FF2B5EF4-FFF2-40B4-BE49-F238E27FC236}">
              <a16:creationId xmlns:a16="http://schemas.microsoft.com/office/drawing/2014/main" id="{00000000-0008-0000-0600-00005E030000}"/>
            </a:ext>
          </a:extLst>
        </xdr:cNvPr>
        <xdr:cNvSpPr txBox="1"/>
      </xdr:nvSpPr>
      <xdr:spPr>
        <a:xfrm>
          <a:off x="22212300" y="13175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1105</xdr:rowOff>
    </xdr:from>
    <xdr:to>
      <xdr:col>112</xdr:col>
      <xdr:colOff>38100</xdr:colOff>
      <xdr:row>74</xdr:row>
      <xdr:rowOff>102705</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1272500" y="1268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119232</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46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28156</xdr:rowOff>
    </xdr:from>
    <xdr:to>
      <xdr:col>107</xdr:col>
      <xdr:colOff>101600</xdr:colOff>
      <xdr:row>74</xdr:row>
      <xdr:rowOff>129756</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0383500" y="12715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146283</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490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71006</xdr:rowOff>
    </xdr:from>
    <xdr:to>
      <xdr:col>102</xdr:col>
      <xdr:colOff>165100</xdr:colOff>
      <xdr:row>74</xdr:row>
      <xdr:rowOff>1156</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19494500" y="12586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72</xdr:row>
      <xdr:rowOff>17683</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45795" y="123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40932</xdr:rowOff>
    </xdr:from>
    <xdr:to>
      <xdr:col>98</xdr:col>
      <xdr:colOff>38100</xdr:colOff>
      <xdr:row>71</xdr:row>
      <xdr:rowOff>142532</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8605500" y="1221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69</xdr:row>
      <xdr:rowOff>159059</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56795" y="11989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5" name="前年度繰上充用金グラフ枠">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7" name="前年度繰上充用金最小値テキスト">
          <a:extLst>
            <a:ext uri="{FF2B5EF4-FFF2-40B4-BE49-F238E27FC236}">
              <a16:creationId xmlns:a16="http://schemas.microsoft.com/office/drawing/2014/main" id="{00000000-0008-0000-0600-00007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9" name="前年度繰上充用金最大値テキスト">
          <a:extLst>
            <a:ext uri="{FF2B5EF4-FFF2-40B4-BE49-F238E27FC236}">
              <a16:creationId xmlns:a16="http://schemas.microsoft.com/office/drawing/2014/main" id="{00000000-0008-0000-0600-00007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2" name="前年度繰上充用金平均値テキスト">
          <a:extLst>
            <a:ext uri="{FF2B5EF4-FFF2-40B4-BE49-F238E27FC236}">
              <a16:creationId xmlns:a16="http://schemas.microsoft.com/office/drawing/2014/main" id="{00000000-0008-0000-0600-00007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3" name="フローチャート: 判断 892">
          <a:extLst>
            <a:ext uri="{FF2B5EF4-FFF2-40B4-BE49-F238E27FC236}">
              <a16:creationId xmlns:a16="http://schemas.microsoft.com/office/drawing/2014/main" id="{00000000-0008-0000-0600-00007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楕円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1" name="前年度繰上充用金該当値テキスト">
          <a:extLst>
            <a:ext uri="{FF2B5EF4-FFF2-40B4-BE49-F238E27FC236}">
              <a16:creationId xmlns:a16="http://schemas.microsoft.com/office/drawing/2014/main" id="{00000000-0008-0000-0600-00008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歳出決算総額は、住民一人当たり</a:t>
          </a:r>
          <a:r>
            <a:rPr kumimoji="1" lang="en-US" altLang="ja-JP" sz="1100">
              <a:solidFill>
                <a:schemeClr val="dk1"/>
              </a:solidFill>
              <a:effectLst/>
              <a:latin typeface="+mn-lt"/>
              <a:ea typeface="+mn-ea"/>
              <a:cs typeface="+mn-cs"/>
            </a:rPr>
            <a:t>1,645,762</a:t>
          </a:r>
          <a:r>
            <a:rPr kumimoji="1" lang="ja-JP" altLang="ja-JP" sz="1100">
              <a:solidFill>
                <a:schemeClr val="dk1"/>
              </a:solidFill>
              <a:effectLst/>
              <a:latin typeface="+mn-lt"/>
              <a:ea typeface="+mn-ea"/>
              <a:cs typeface="+mn-cs"/>
            </a:rPr>
            <a:t>円となっており、前年度と比較して増加している。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主な</a:t>
          </a:r>
          <a:r>
            <a:rPr kumimoji="1" lang="ja-JP" altLang="ja-JP" sz="1100">
              <a:solidFill>
                <a:schemeClr val="dk1"/>
              </a:solidFill>
              <a:effectLst/>
              <a:latin typeface="+mn-lt"/>
              <a:ea typeface="+mn-ea"/>
              <a:cs typeface="+mn-cs"/>
            </a:rPr>
            <a:t>要因として、公共施設等の大規模改修等により普通建設事業費（うち更新整備）が</a:t>
          </a:r>
          <a:r>
            <a:rPr kumimoji="1" lang="en-US" altLang="ja-JP" sz="1100">
              <a:solidFill>
                <a:schemeClr val="dk1"/>
              </a:solidFill>
              <a:effectLst/>
              <a:latin typeface="+mn-lt"/>
              <a:ea typeface="+mn-ea"/>
              <a:cs typeface="+mn-cs"/>
            </a:rPr>
            <a:t>107.5</a:t>
          </a:r>
          <a:r>
            <a:rPr kumimoji="1" lang="ja-JP" altLang="ja-JP" sz="1100">
              <a:solidFill>
                <a:schemeClr val="dk1"/>
              </a:solidFill>
              <a:effectLst/>
              <a:latin typeface="+mn-lt"/>
              <a:ea typeface="+mn-ea"/>
              <a:cs typeface="+mn-cs"/>
            </a:rPr>
            <a:t>％増加し住民一人当たり</a:t>
          </a:r>
          <a:r>
            <a:rPr kumimoji="1" lang="en-US" altLang="ja-JP" sz="1100">
              <a:solidFill>
                <a:schemeClr val="dk1"/>
              </a:solidFill>
              <a:effectLst/>
              <a:latin typeface="+mn-lt"/>
              <a:ea typeface="+mn-ea"/>
              <a:cs typeface="+mn-cs"/>
            </a:rPr>
            <a:t>290,225</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、維持補修費が</a:t>
          </a:r>
          <a:r>
            <a:rPr kumimoji="1" lang="en-US" altLang="ja-JP" sz="1100">
              <a:solidFill>
                <a:schemeClr val="dk1"/>
              </a:solidFill>
              <a:effectLst/>
              <a:latin typeface="+mn-lt"/>
              <a:ea typeface="+mn-ea"/>
              <a:cs typeface="+mn-cs"/>
            </a:rPr>
            <a:t>16.2%</a:t>
          </a:r>
          <a:r>
            <a:rPr kumimoji="1" lang="ja-JP" altLang="en-US" sz="1100">
              <a:solidFill>
                <a:schemeClr val="dk1"/>
              </a:solidFill>
              <a:effectLst/>
              <a:latin typeface="+mn-lt"/>
              <a:ea typeface="+mn-ea"/>
              <a:cs typeface="+mn-cs"/>
            </a:rPr>
            <a:t>増加し住民</a:t>
          </a:r>
          <a:r>
            <a:rPr kumimoji="1" lang="ja-JP" altLang="ja-JP" sz="1100">
              <a:solidFill>
                <a:schemeClr val="dk1"/>
              </a:solidFill>
              <a:effectLst/>
              <a:latin typeface="+mn-lt"/>
              <a:ea typeface="+mn-ea"/>
              <a:cs typeface="+mn-cs"/>
            </a:rPr>
            <a:t>一人当たり</a:t>
          </a:r>
          <a:r>
            <a:rPr kumimoji="1" lang="en-US" altLang="ja-JP" sz="1100">
              <a:solidFill>
                <a:schemeClr val="dk1"/>
              </a:solidFill>
              <a:effectLst/>
              <a:latin typeface="+mn-lt"/>
              <a:ea typeface="+mn-ea"/>
              <a:cs typeface="+mn-cs"/>
            </a:rPr>
            <a:t>49,035</a:t>
          </a:r>
          <a:r>
            <a:rPr kumimoji="1" lang="ja-JP" altLang="ja-JP" sz="1100">
              <a:solidFill>
                <a:schemeClr val="dk1"/>
              </a:solidFill>
              <a:effectLst/>
              <a:latin typeface="+mn-lt"/>
              <a:ea typeface="+mn-ea"/>
              <a:cs typeface="+mn-cs"/>
            </a:rPr>
            <a:t>円となって</a:t>
          </a:r>
          <a:r>
            <a:rPr kumimoji="1" lang="ja-JP" altLang="en-US" sz="1100">
              <a:solidFill>
                <a:schemeClr val="dk1"/>
              </a:solidFill>
              <a:effectLst/>
              <a:latin typeface="+mn-lt"/>
              <a:ea typeface="+mn-ea"/>
              <a:cs typeface="+mn-cs"/>
            </a:rPr>
            <a:t>おり、類似団体平均を大きく上回っている。</a:t>
          </a:r>
          <a:r>
            <a:rPr kumimoji="1" lang="ja-JP" altLang="ja-JP" sz="1100">
              <a:solidFill>
                <a:schemeClr val="dk1"/>
              </a:solidFill>
              <a:effectLst/>
              <a:latin typeface="+mn-lt"/>
              <a:ea typeface="+mn-ea"/>
              <a:cs typeface="+mn-cs"/>
            </a:rPr>
            <a:t>また、住民一人当たり物件費について、類似団体と比較して、一人当たりのコストが高い状況は続いている。</a:t>
          </a:r>
          <a:r>
            <a:rPr kumimoji="1" lang="ja-JP" altLang="en-US" sz="1100">
              <a:solidFill>
                <a:schemeClr val="dk1"/>
              </a:solidFill>
              <a:effectLst/>
              <a:latin typeface="+mn-lt"/>
              <a:ea typeface="+mn-ea"/>
              <a:cs typeface="+mn-cs"/>
            </a:rPr>
            <a:t>なお、補助費等が大きく増加しているが、主に</a:t>
          </a:r>
          <a:r>
            <a:rPr kumimoji="1" lang="ja-JP" altLang="ja-JP" sz="1100">
              <a:solidFill>
                <a:schemeClr val="dk1"/>
              </a:solidFill>
              <a:effectLst/>
              <a:latin typeface="+mn-lt"/>
              <a:ea typeface="+mn-ea"/>
              <a:cs typeface="+mn-cs"/>
            </a:rPr>
            <a:t>一部特別会計が公営企業会計へ移行したことに伴う</a:t>
          </a:r>
          <a:r>
            <a:rPr kumimoji="1" lang="ja-JP" altLang="en-US" sz="1100">
              <a:solidFill>
                <a:schemeClr val="dk1"/>
              </a:solidFill>
              <a:effectLst/>
              <a:latin typeface="+mn-lt"/>
              <a:ea typeface="+mn-ea"/>
              <a:cs typeface="+mn-cs"/>
            </a:rPr>
            <a:t>振替によるもので、振替元である繰出金は大きく減少している。</a:t>
          </a:r>
          <a:endParaRPr lang="ja-JP" altLang="ja-JP" sz="1400">
            <a:effectLst/>
          </a:endParaRPr>
        </a:p>
        <a:p>
          <a:r>
            <a:rPr kumimoji="1" lang="ja-JP" altLang="ja-JP" sz="1100">
              <a:solidFill>
                <a:schemeClr val="dk1"/>
              </a:solidFill>
              <a:effectLst/>
              <a:latin typeface="+mn-lt"/>
              <a:ea typeface="+mn-ea"/>
              <a:cs typeface="+mn-cs"/>
            </a:rPr>
            <a:t>　当町は保有する公共施設が多く、施設の維持管理経費等の負担が大きいことから、今後、公共施設個別施設計画に基づく、公共施設の適正な配置及び維持管理経費の削減に努める。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福井県おおい町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7,681
7,581
212.19
13,060,480
12,641,096
284,470
5,395,007
931,112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171323</xdr:rowOff>
    </xdr:from>
    <xdr:to>
      <xdr:col>24</xdr:col>
      <xdr:colOff>63500</xdr:colOff>
      <xdr:row>33</xdr:row>
      <xdr:rowOff>90551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657723"/>
          <a:ext cx="838200" cy="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168927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69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90551</xdr:rowOff>
    </xdr:from>
    <xdr:to>
      <xdr:col>19</xdr:col>
      <xdr:colOff>177800</xdr:colOff>
      <xdr:row>34</xdr:row>
      <xdr:rowOff>63627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748401"/>
          <a:ext cx="889000" cy="144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150639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32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63627</xdr:rowOff>
    </xdr:from>
    <xdr:to>
      <xdr:col>15</xdr:col>
      <xdr:colOff>50800</xdr:colOff>
      <xdr:row>35</xdr:row>
      <xdr:rowOff>1397</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892927"/>
          <a:ext cx="889000" cy="10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5351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49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1397</xdr:rowOff>
    </xdr:from>
    <xdr:to>
      <xdr:col>10</xdr:col>
      <xdr:colOff>114300</xdr:colOff>
      <xdr:row>35</xdr:row>
      <xdr:rowOff>4191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02147"/>
          <a:ext cx="889000" cy="2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44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87630</xdr:rowOff>
    </xdr:from>
    <xdr:to>
      <xdr:col>6</xdr:col>
      <xdr:colOff>38100</xdr:colOff>
      <xdr:row>37</xdr:row>
      <xdr:rowOff>17780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59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8907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120523</xdr:rowOff>
    </xdr:from>
    <xdr:to>
      <xdr:col>24</xdr:col>
      <xdr:colOff>114300</xdr:colOff>
      <xdr:row>33</xdr:row>
      <xdr:rowOff>50673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60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143400</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458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39751</xdr:rowOff>
    </xdr:from>
    <xdr:to>
      <xdr:col>20</xdr:col>
      <xdr:colOff>38100</xdr:colOff>
      <xdr:row>33</xdr:row>
      <xdr:rowOff>141351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697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157878</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472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12827</xdr:rowOff>
    </xdr:from>
    <xdr:to>
      <xdr:col>15</xdr:col>
      <xdr:colOff>101600</xdr:colOff>
      <xdr:row>34</xdr:row>
      <xdr:rowOff>114427</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842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130954</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617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122047</xdr:rowOff>
    </xdr:from>
    <xdr:to>
      <xdr:col>10</xdr:col>
      <xdr:colOff>165100</xdr:colOff>
      <xdr:row>35</xdr:row>
      <xdr:rowOff>52197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51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68724</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726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124841</xdr:rowOff>
    </xdr:from>
    <xdr:to>
      <xdr:col>6</xdr:col>
      <xdr:colOff>38100</xdr:colOff>
      <xdr:row>35</xdr:row>
      <xdr:rowOff>54991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54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71518</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729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103929</xdr:rowOff>
    </xdr:from>
    <xdr:to>
      <xdr:col>24</xdr:col>
      <xdr:colOff>63500</xdr:colOff>
      <xdr:row>57</xdr:row>
      <xdr:rowOff>2342</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05129"/>
          <a:ext cx="838200" cy="69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21697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4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126050</xdr:rowOff>
    </xdr:from>
    <xdr:to>
      <xdr:col>19</xdr:col>
      <xdr:colOff>177800</xdr:colOff>
      <xdr:row>57</xdr:row>
      <xdr:rowOff>2342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27250"/>
          <a:ext cx="889000" cy="47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135862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908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126050</xdr:rowOff>
    </xdr:from>
    <xdr:to>
      <xdr:col>15</xdr:col>
      <xdr:colOff>50800</xdr:colOff>
      <xdr:row>57</xdr:row>
      <xdr:rowOff>44416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27250"/>
          <a:ext cx="889000" cy="8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124759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89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130935</xdr:rowOff>
    </xdr:from>
    <xdr:to>
      <xdr:col>10</xdr:col>
      <xdr:colOff>114300</xdr:colOff>
      <xdr:row>57</xdr:row>
      <xdr:rowOff>44416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732135"/>
          <a:ext cx="889000" cy="8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146726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919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143100</xdr:rowOff>
    </xdr:from>
    <xdr:to>
      <xdr:col>6</xdr:col>
      <xdr:colOff>38100</xdr:colOff>
      <xdr:row>57</xdr:row>
      <xdr:rowOff>73250</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64377</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837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53129</xdr:rowOff>
    </xdr:from>
    <xdr:to>
      <xdr:col>24</xdr:col>
      <xdr:colOff>114300</xdr:colOff>
      <xdr:row>56</xdr:row>
      <xdr:rowOff>154729</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5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76006</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05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122992</xdr:rowOff>
    </xdr:from>
    <xdr:to>
      <xdr:col>20</xdr:col>
      <xdr:colOff>38100</xdr:colOff>
      <xdr:row>57</xdr:row>
      <xdr:rowOff>53142</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2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69669</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99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75250</xdr:rowOff>
    </xdr:from>
    <xdr:to>
      <xdr:col>15</xdr:col>
      <xdr:colOff>101600</xdr:colOff>
      <xdr:row>57</xdr:row>
      <xdr:rowOff>5400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7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21927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51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165066</xdr:rowOff>
    </xdr:from>
    <xdr:to>
      <xdr:col>10</xdr:col>
      <xdr:colOff>165100</xdr:colOff>
      <xdr:row>57</xdr:row>
      <xdr:rowOff>95216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6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111743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541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80135</xdr:rowOff>
    </xdr:from>
    <xdr:to>
      <xdr:col>6</xdr:col>
      <xdr:colOff>38100</xdr:colOff>
      <xdr:row>57</xdr:row>
      <xdr:rowOff>10285</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681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26812</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456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90394</xdr:rowOff>
    </xdr:from>
    <xdr:to>
      <xdr:col>24</xdr:col>
      <xdr:colOff>63500</xdr:colOff>
      <xdr:row>75</xdr:row>
      <xdr:rowOff>151329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949144"/>
          <a:ext cx="838200" cy="60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151329</xdr:rowOff>
    </xdr:from>
    <xdr:to>
      <xdr:col>19</xdr:col>
      <xdr:colOff>177800</xdr:colOff>
      <xdr:row>76</xdr:row>
      <xdr:rowOff>53956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10079"/>
          <a:ext cx="889000" cy="74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28223</xdr:rowOff>
    </xdr:from>
    <xdr:to>
      <xdr:col>15</xdr:col>
      <xdr:colOff>50800</xdr:colOff>
      <xdr:row>76</xdr:row>
      <xdr:rowOff>53956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58423"/>
          <a:ext cx="889000" cy="25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28223</xdr:rowOff>
    </xdr:from>
    <xdr:to>
      <xdr:col>10</xdr:col>
      <xdr:colOff>114300</xdr:colOff>
      <xdr:row>76</xdr:row>
      <xdr:rowOff>137105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58423"/>
          <a:ext cx="889000" cy="10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55194</xdr:rowOff>
    </xdr:from>
    <xdr:to>
      <xdr:col>6</xdr:col>
      <xdr:colOff>38100</xdr:colOff>
      <xdr:row>77</xdr:row>
      <xdr:rowOff>156794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147921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49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39594</xdr:rowOff>
    </xdr:from>
    <xdr:to>
      <xdr:col>24</xdr:col>
      <xdr:colOff>114300</xdr:colOff>
      <xdr:row>75</xdr:row>
      <xdr:rowOff>141194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98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62471</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4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100528</xdr:rowOff>
    </xdr:from>
    <xdr:to>
      <xdr:col>20</xdr:col>
      <xdr:colOff>38100</xdr:colOff>
      <xdr:row>76</xdr:row>
      <xdr:rowOff>30677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95927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47205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7345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3156</xdr:rowOff>
    </xdr:from>
    <xdr:to>
      <xdr:col>15</xdr:col>
      <xdr:colOff>101600</xdr:colOff>
      <xdr:row>76</xdr:row>
      <xdr:rowOff>104756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33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121283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08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148873</xdr:rowOff>
    </xdr:from>
    <xdr:to>
      <xdr:col>10</xdr:col>
      <xdr:colOff>165100</xdr:colOff>
      <xdr:row>76</xdr:row>
      <xdr:rowOff>79023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0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95550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8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86305</xdr:rowOff>
    </xdr:from>
    <xdr:to>
      <xdr:col>6</xdr:col>
      <xdr:colOff>38100</xdr:colOff>
      <xdr:row>77</xdr:row>
      <xdr:rowOff>16455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1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32983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91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78947</xdr:rowOff>
    </xdr:from>
    <xdr:to>
      <xdr:col>24</xdr:col>
      <xdr:colOff>63500</xdr:colOff>
      <xdr:row>98</xdr:row>
      <xdr:rowOff>88379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81047"/>
          <a:ext cx="838200" cy="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88379</xdr:rowOff>
    </xdr:from>
    <xdr:to>
      <xdr:col>19</xdr:col>
      <xdr:colOff>177800</xdr:colOff>
      <xdr:row>98</xdr:row>
      <xdr:rowOff>93511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890479"/>
          <a:ext cx="889000" cy="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90720</xdr:rowOff>
    </xdr:from>
    <xdr:to>
      <xdr:col>15</xdr:col>
      <xdr:colOff>50800</xdr:colOff>
      <xdr:row>98</xdr:row>
      <xdr:rowOff>93511</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92820"/>
          <a:ext cx="889000" cy="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138757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4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74016</xdr:rowOff>
    </xdr:from>
    <xdr:to>
      <xdr:col>10</xdr:col>
      <xdr:colOff>114300</xdr:colOff>
      <xdr:row>98</xdr:row>
      <xdr:rowOff>90720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1130300" y="16876116"/>
          <a:ext cx="889000" cy="1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53803</xdr:rowOff>
    </xdr:from>
    <xdr:to>
      <xdr:col>6</xdr:col>
      <xdr:colOff>38100</xdr:colOff>
      <xdr:row>98</xdr:row>
      <xdr:rowOff>155403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5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146530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4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28147</xdr:rowOff>
    </xdr:from>
    <xdr:to>
      <xdr:col>24</xdr:col>
      <xdr:colOff>114300</xdr:colOff>
      <xdr:row>98</xdr:row>
      <xdr:rowOff>129747</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3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99010"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37579</xdr:rowOff>
    </xdr:from>
    <xdr:to>
      <xdr:col>20</xdr:col>
      <xdr:colOff>38100</xdr:colOff>
      <xdr:row>98</xdr:row>
      <xdr:rowOff>139179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39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130306</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497795" y="16932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42711</xdr:rowOff>
    </xdr:from>
    <xdr:to>
      <xdr:col>15</xdr:col>
      <xdr:colOff>101600</xdr:colOff>
      <xdr:row>98</xdr:row>
      <xdr:rowOff>144311</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4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160838</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08795" y="16620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39920</xdr:rowOff>
    </xdr:from>
    <xdr:to>
      <xdr:col>10</xdr:col>
      <xdr:colOff>165100</xdr:colOff>
      <xdr:row>98</xdr:row>
      <xdr:rowOff>141520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4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158047</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617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23216</xdr:rowOff>
    </xdr:from>
    <xdr:to>
      <xdr:col>6</xdr:col>
      <xdr:colOff>38100</xdr:colOff>
      <xdr:row>98</xdr:row>
      <xdr:rowOff>124816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2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141343</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30795" y="16600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24851</xdr:rowOff>
    </xdr:from>
    <xdr:to>
      <xdr:col>55</xdr:col>
      <xdr:colOff>0</xdr:colOff>
      <xdr:row>37</xdr:row>
      <xdr:rowOff>27640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368501"/>
          <a:ext cx="838200" cy="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22567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537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27640</xdr:rowOff>
    </xdr:from>
    <xdr:to>
      <xdr:col>50</xdr:col>
      <xdr:colOff>114300</xdr:colOff>
      <xdr:row>37</xdr:row>
      <xdr:rowOff>32944</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371290"/>
          <a:ext cx="889000" cy="5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140342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6554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30612</xdr:rowOff>
    </xdr:from>
    <xdr:to>
      <xdr:col>45</xdr:col>
      <xdr:colOff>177800</xdr:colOff>
      <xdr:row>37</xdr:row>
      <xdr:rowOff>32944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374262"/>
          <a:ext cx="889000" cy="2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135450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650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30612</xdr:rowOff>
    </xdr:from>
    <xdr:to>
      <xdr:col>41</xdr:col>
      <xdr:colOff>50800</xdr:colOff>
      <xdr:row>37</xdr:row>
      <xdr:rowOff>32624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6972300" y="6374262"/>
          <a:ext cx="889000" cy="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143725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65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41534</xdr:rowOff>
    </xdr:from>
    <xdr:to>
      <xdr:col>36</xdr:col>
      <xdr:colOff>165100</xdr:colOff>
      <xdr:row>38</xdr:row>
      <xdr:rowOff>143134</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56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134261</xdr:rowOff>
    </xdr:from>
    <xdr:ext cx="469744"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37428" y="6649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145501</xdr:rowOff>
    </xdr:from>
    <xdr:to>
      <xdr:col>55</xdr:col>
      <xdr:colOff>50800</xdr:colOff>
      <xdr:row>37</xdr:row>
      <xdr:rowOff>75651</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317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168378</xdr:rowOff>
    </xdr:from>
    <xdr:ext cx="469744"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169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148290</xdr:rowOff>
    </xdr:from>
    <xdr:to>
      <xdr:col>50</xdr:col>
      <xdr:colOff>165100</xdr:colOff>
      <xdr:row>37</xdr:row>
      <xdr:rowOff>78440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32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94967</xdr:rowOff>
    </xdr:from>
    <xdr:ext cx="469744"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04428" y="6095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153594</xdr:rowOff>
    </xdr:from>
    <xdr:to>
      <xdr:col>46</xdr:col>
      <xdr:colOff>38100</xdr:colOff>
      <xdr:row>37</xdr:row>
      <xdr:rowOff>83744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32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100271</xdr:rowOff>
    </xdr:from>
    <xdr:ext cx="469744"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15428" y="610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151262</xdr:rowOff>
    </xdr:from>
    <xdr:to>
      <xdr:col>41</xdr:col>
      <xdr:colOff>101600</xdr:colOff>
      <xdr:row>37</xdr:row>
      <xdr:rowOff>81412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323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97939</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26428" y="6098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153274</xdr:rowOff>
    </xdr:from>
    <xdr:to>
      <xdr:col>36</xdr:col>
      <xdr:colOff>165100</xdr:colOff>
      <xdr:row>37</xdr:row>
      <xdr:rowOff>83424</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32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99951</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37428" y="6100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140904</xdr:rowOff>
    </xdr:from>
    <xdr:to>
      <xdr:col>55</xdr:col>
      <xdr:colOff>0</xdr:colOff>
      <xdr:row>55</xdr:row>
      <xdr:rowOff>133493</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227754"/>
          <a:ext cx="838200" cy="335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140904</xdr:rowOff>
    </xdr:from>
    <xdr:to>
      <xdr:col>50</xdr:col>
      <xdr:colOff>114300</xdr:colOff>
      <xdr:row>55</xdr:row>
      <xdr:rowOff>117385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227754"/>
          <a:ext cx="889000" cy="319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100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45315</xdr:rowOff>
    </xdr:from>
    <xdr:to>
      <xdr:col>45</xdr:col>
      <xdr:colOff>177800</xdr:colOff>
      <xdr:row>55</xdr:row>
      <xdr:rowOff>117385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475065"/>
          <a:ext cx="889000" cy="72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22</xdr:rowOff>
    </xdr:from>
    <xdr:to>
      <xdr:col>41</xdr:col>
      <xdr:colOff>50800</xdr:colOff>
      <xdr:row>55</xdr:row>
      <xdr:rowOff>45315</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429772"/>
          <a:ext cx="889000" cy="45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64466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1000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166453</xdr:rowOff>
    </xdr:from>
    <xdr:to>
      <xdr:col>36</xdr:col>
      <xdr:colOff>165100</xdr:colOff>
      <xdr:row>58</xdr:row>
      <xdr:rowOff>96603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39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87730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1003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82693</xdr:rowOff>
    </xdr:from>
    <xdr:to>
      <xdr:col>55</xdr:col>
      <xdr:colOff>50800</xdr:colOff>
      <xdr:row>56</xdr:row>
      <xdr:rowOff>12843</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51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105570</xdr:rowOff>
    </xdr:from>
    <xdr:ext cx="599010"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363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90104</xdr:rowOff>
    </xdr:from>
    <xdr:to>
      <xdr:col>50</xdr:col>
      <xdr:colOff>165100</xdr:colOff>
      <xdr:row>54</xdr:row>
      <xdr:rowOff>20254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17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36781</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39795" y="8952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66585</xdr:rowOff>
    </xdr:from>
    <xdr:to>
      <xdr:col>46</xdr:col>
      <xdr:colOff>38100</xdr:colOff>
      <xdr:row>55</xdr:row>
      <xdr:rowOff>168185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49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13262</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50795" y="9271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165965</xdr:rowOff>
    </xdr:from>
    <xdr:to>
      <xdr:col>41</xdr:col>
      <xdr:colOff>101600</xdr:colOff>
      <xdr:row>55</xdr:row>
      <xdr:rowOff>96115</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42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112642</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61795" y="9199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120672</xdr:rowOff>
    </xdr:from>
    <xdr:to>
      <xdr:col>36</xdr:col>
      <xdr:colOff>165100</xdr:colOff>
      <xdr:row>55</xdr:row>
      <xdr:rowOff>50822</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37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67349</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672795" y="9154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36148</xdr:rowOff>
    </xdr:from>
    <xdr:to>
      <xdr:col>55</xdr:col>
      <xdr:colOff>0</xdr:colOff>
      <xdr:row>74</xdr:row>
      <xdr:rowOff>93294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9639300" y="12551998"/>
          <a:ext cx="838200" cy="228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139572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341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73</xdr:row>
      <xdr:rowOff>36148</xdr:rowOff>
    </xdr:from>
    <xdr:to>
      <xdr:col>50</xdr:col>
      <xdr:colOff>114300</xdr:colOff>
      <xdr:row>75</xdr:row>
      <xdr:rowOff>52481</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8750300" y="12551998"/>
          <a:ext cx="889000" cy="35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93887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46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73692</xdr:rowOff>
    </xdr:from>
    <xdr:to>
      <xdr:col>45</xdr:col>
      <xdr:colOff>177800</xdr:colOff>
      <xdr:row>75</xdr:row>
      <xdr:rowOff>52481</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2760992"/>
          <a:ext cx="889000" cy="150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83512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456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73692</xdr:rowOff>
    </xdr:from>
    <xdr:to>
      <xdr:col>41</xdr:col>
      <xdr:colOff>50800</xdr:colOff>
      <xdr:row>77</xdr:row>
      <xdr:rowOff>36925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2760992"/>
          <a:ext cx="889000" cy="477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103686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14101</xdr:rowOff>
    </xdr:from>
    <xdr:to>
      <xdr:col>36</xdr:col>
      <xdr:colOff>165100</xdr:colOff>
      <xdr:row>78</xdr:row>
      <xdr:rowOff>115701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38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106828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47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42494</xdr:rowOff>
    </xdr:from>
    <xdr:to>
      <xdr:col>55</xdr:col>
      <xdr:colOff>50800</xdr:colOff>
      <xdr:row>74</xdr:row>
      <xdr:rowOff>144094</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2729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65371</xdr:rowOff>
    </xdr:from>
    <xdr:ext cx="599010"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258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156798</xdr:rowOff>
    </xdr:from>
    <xdr:to>
      <xdr:col>50</xdr:col>
      <xdr:colOff>165100</xdr:colOff>
      <xdr:row>73</xdr:row>
      <xdr:rowOff>86948</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2501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71</xdr:row>
      <xdr:rowOff>103475</xdr:rowOff>
    </xdr:from>
    <xdr:ext cx="59901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39795" y="12276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1681</xdr:rowOff>
    </xdr:from>
    <xdr:to>
      <xdr:col>46</xdr:col>
      <xdr:colOff>38100</xdr:colOff>
      <xdr:row>75</xdr:row>
      <xdr:rowOff>103281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2860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73</xdr:row>
      <xdr:rowOff>119808</xdr:rowOff>
    </xdr:from>
    <xdr:ext cx="59901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50795" y="12635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22892</xdr:rowOff>
    </xdr:from>
    <xdr:to>
      <xdr:col>41</xdr:col>
      <xdr:colOff>101600</xdr:colOff>
      <xdr:row>74</xdr:row>
      <xdr:rowOff>124492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2710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72</xdr:row>
      <xdr:rowOff>141019</xdr:rowOff>
    </xdr:from>
    <xdr:ext cx="59901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61795" y="12485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157575</xdr:rowOff>
    </xdr:from>
    <xdr:to>
      <xdr:col>36</xdr:col>
      <xdr:colOff>165100</xdr:colOff>
      <xdr:row>77</xdr:row>
      <xdr:rowOff>87725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18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104252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2963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130808</xdr:rowOff>
    </xdr:from>
    <xdr:to>
      <xdr:col>55</xdr:col>
      <xdr:colOff>0</xdr:colOff>
      <xdr:row>95</xdr:row>
      <xdr:rowOff>170318</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075658"/>
          <a:ext cx="838200" cy="38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437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98200</xdr:rowOff>
    </xdr:from>
    <xdr:to>
      <xdr:col>50</xdr:col>
      <xdr:colOff>114300</xdr:colOff>
      <xdr:row>95</xdr:row>
      <xdr:rowOff>170318</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385950"/>
          <a:ext cx="889000" cy="7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124125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58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167315</xdr:rowOff>
    </xdr:from>
    <xdr:to>
      <xdr:col>45</xdr:col>
      <xdr:colOff>177800</xdr:colOff>
      <xdr:row>95</xdr:row>
      <xdr:rowOff>98200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283615"/>
          <a:ext cx="889000" cy="102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97363</xdr:rowOff>
    </xdr:from>
    <xdr:to>
      <xdr:col>41</xdr:col>
      <xdr:colOff>50800</xdr:colOff>
      <xdr:row>94</xdr:row>
      <xdr:rowOff>167315</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6972300" y="16213663"/>
          <a:ext cx="889000" cy="69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73644</xdr:rowOff>
    </xdr:from>
    <xdr:to>
      <xdr:col>36</xdr:col>
      <xdr:colOff>165100</xdr:colOff>
      <xdr:row>97</xdr:row>
      <xdr:rowOff>3794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532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166371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625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80008</xdr:rowOff>
    </xdr:from>
    <xdr:to>
      <xdr:col>55</xdr:col>
      <xdr:colOff>50800</xdr:colOff>
      <xdr:row>94</xdr:row>
      <xdr:rowOff>10158</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02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102885</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5876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119518</xdr:rowOff>
    </xdr:from>
    <xdr:to>
      <xdr:col>50</xdr:col>
      <xdr:colOff>165100</xdr:colOff>
      <xdr:row>96</xdr:row>
      <xdr:rowOff>49668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407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94</xdr:row>
      <xdr:rowOff>66195</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6182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47400</xdr:rowOff>
    </xdr:from>
    <xdr:to>
      <xdr:col>46</xdr:col>
      <xdr:colOff>38100</xdr:colOff>
      <xdr:row>95</xdr:row>
      <xdr:rowOff>149000</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335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165527</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50795" y="16110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116515</xdr:rowOff>
    </xdr:from>
    <xdr:to>
      <xdr:col>41</xdr:col>
      <xdr:colOff>101600</xdr:colOff>
      <xdr:row>95</xdr:row>
      <xdr:rowOff>46665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23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63192</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6008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46563</xdr:rowOff>
    </xdr:from>
    <xdr:to>
      <xdr:col>36</xdr:col>
      <xdr:colOff>165100</xdr:colOff>
      <xdr:row>94</xdr:row>
      <xdr:rowOff>148163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162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92</xdr:row>
      <xdr:rowOff>164690</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672795" y="15938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132940</xdr:rowOff>
    </xdr:from>
    <xdr:to>
      <xdr:col>85</xdr:col>
      <xdr:colOff>127000</xdr:colOff>
      <xdr:row>36</xdr:row>
      <xdr:rowOff>63152</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5481300" y="6133690"/>
          <a:ext cx="838200" cy="10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75099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47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132940</xdr:rowOff>
    </xdr:from>
    <xdr:to>
      <xdr:col>81</xdr:col>
      <xdr:colOff>50800</xdr:colOff>
      <xdr:row>36</xdr:row>
      <xdr:rowOff>66439</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4592300" y="6133690"/>
          <a:ext cx="889000" cy="104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39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66439</xdr:rowOff>
    </xdr:from>
    <xdr:to>
      <xdr:col>76</xdr:col>
      <xdr:colOff>114300</xdr:colOff>
      <xdr:row>36</xdr:row>
      <xdr:rowOff>160720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238639"/>
          <a:ext cx="889000" cy="94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62570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0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137773</xdr:rowOff>
    </xdr:from>
    <xdr:to>
      <xdr:col>71</xdr:col>
      <xdr:colOff>177800</xdr:colOff>
      <xdr:row>36</xdr:row>
      <xdr:rowOff>160720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309973"/>
          <a:ext cx="889000" cy="22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71115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1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136198</xdr:rowOff>
    </xdr:from>
    <xdr:to>
      <xdr:col>67</xdr:col>
      <xdr:colOff>101600</xdr:colOff>
      <xdr:row>37</xdr:row>
      <xdr:rowOff>66348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30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57475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40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12352</xdr:rowOff>
    </xdr:from>
    <xdr:to>
      <xdr:col>85</xdr:col>
      <xdr:colOff>177800</xdr:colOff>
      <xdr:row>36</xdr:row>
      <xdr:rowOff>113952</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184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35229</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03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82140</xdr:rowOff>
    </xdr:from>
    <xdr:to>
      <xdr:col>81</xdr:col>
      <xdr:colOff>101600</xdr:colOff>
      <xdr:row>36</xdr:row>
      <xdr:rowOff>12290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08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28817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5858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15639</xdr:rowOff>
    </xdr:from>
    <xdr:to>
      <xdr:col>76</xdr:col>
      <xdr:colOff>165100</xdr:colOff>
      <xdr:row>36</xdr:row>
      <xdr:rowOff>117239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18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133766</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963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109920</xdr:rowOff>
    </xdr:from>
    <xdr:to>
      <xdr:col>72</xdr:col>
      <xdr:colOff>38100</xdr:colOff>
      <xdr:row>37</xdr:row>
      <xdr:rowOff>40070</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28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56597</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057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86973</xdr:rowOff>
    </xdr:from>
    <xdr:to>
      <xdr:col>67</xdr:col>
      <xdr:colOff>101600</xdr:colOff>
      <xdr:row>37</xdr:row>
      <xdr:rowOff>17123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25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33650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034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37356</xdr:rowOff>
    </xdr:from>
    <xdr:to>
      <xdr:col>85</xdr:col>
      <xdr:colOff>127000</xdr:colOff>
      <xdr:row>56</xdr:row>
      <xdr:rowOff>92412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467106"/>
          <a:ext cx="838200" cy="226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35131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807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92412</xdr:rowOff>
    </xdr:from>
    <xdr:to>
      <xdr:col>81</xdr:col>
      <xdr:colOff>50800</xdr:colOff>
      <xdr:row>57</xdr:row>
      <xdr:rowOff>10809</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693612"/>
          <a:ext cx="889000" cy="89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9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10809</xdr:rowOff>
    </xdr:from>
    <xdr:to>
      <xdr:col>76</xdr:col>
      <xdr:colOff>114300</xdr:colOff>
      <xdr:row>57</xdr:row>
      <xdr:rowOff>37437</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783459"/>
          <a:ext cx="889000" cy="2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20852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96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122382</xdr:rowOff>
    </xdr:from>
    <xdr:to>
      <xdr:col>71</xdr:col>
      <xdr:colOff>177800</xdr:colOff>
      <xdr:row>57</xdr:row>
      <xdr:rowOff>37437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723582"/>
          <a:ext cx="889000" cy="86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48670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99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111032</xdr:rowOff>
    </xdr:from>
    <xdr:to>
      <xdr:col>67</xdr:col>
      <xdr:colOff>101600</xdr:colOff>
      <xdr:row>58</xdr:row>
      <xdr:rowOff>41182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88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32309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976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158006</xdr:rowOff>
    </xdr:from>
    <xdr:to>
      <xdr:col>85</xdr:col>
      <xdr:colOff>177800</xdr:colOff>
      <xdr:row>55</xdr:row>
      <xdr:rowOff>88156</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416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9433</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267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41612</xdr:rowOff>
    </xdr:from>
    <xdr:to>
      <xdr:col>81</xdr:col>
      <xdr:colOff>101600</xdr:colOff>
      <xdr:row>56</xdr:row>
      <xdr:rowOff>143212</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64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159739</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181795" y="9418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131459</xdr:rowOff>
    </xdr:from>
    <xdr:to>
      <xdr:col>76</xdr:col>
      <xdr:colOff>165100</xdr:colOff>
      <xdr:row>57</xdr:row>
      <xdr:rowOff>61609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73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78136</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292795" y="9507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158087</xdr:rowOff>
    </xdr:from>
    <xdr:to>
      <xdr:col>72</xdr:col>
      <xdr:colOff>38100</xdr:colOff>
      <xdr:row>57</xdr:row>
      <xdr:rowOff>88237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759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104764</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03795" y="9534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71582</xdr:rowOff>
    </xdr:from>
    <xdr:to>
      <xdr:col>67</xdr:col>
      <xdr:colOff>101600</xdr:colOff>
      <xdr:row>57</xdr:row>
      <xdr:rowOff>1732</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67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18259</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14795" y="9448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110700</xdr:rowOff>
    </xdr:from>
    <xdr:to>
      <xdr:col>85</xdr:col>
      <xdr:colOff>127000</xdr:colOff>
      <xdr:row>78</xdr:row>
      <xdr:rowOff>123557</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483800"/>
          <a:ext cx="838200" cy="1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77429</xdr:rowOff>
    </xdr:from>
    <xdr:to>
      <xdr:col>81</xdr:col>
      <xdr:colOff>50800</xdr:colOff>
      <xdr:row>78</xdr:row>
      <xdr:rowOff>123557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450529"/>
          <a:ext cx="889000" cy="46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77429</xdr:rowOff>
    </xdr:from>
    <xdr:to>
      <xdr:col>76</xdr:col>
      <xdr:colOff>114300</xdr:colOff>
      <xdr:row>78</xdr:row>
      <xdr:rowOff>102918</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3703300" y="13450529"/>
          <a:ext cx="889000" cy="25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143524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516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92942</xdr:rowOff>
    </xdr:from>
    <xdr:to>
      <xdr:col>71</xdr:col>
      <xdr:colOff>177800</xdr:colOff>
      <xdr:row>78</xdr:row>
      <xdr:rowOff>102918</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466042"/>
          <a:ext cx="889000" cy="9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28728</xdr:rowOff>
    </xdr:from>
    <xdr:to>
      <xdr:col>67</xdr:col>
      <xdr:colOff>101600</xdr:colOff>
      <xdr:row>78</xdr:row>
      <xdr:rowOff>130328</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0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146855</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59900</xdr:rowOff>
    </xdr:from>
    <xdr:to>
      <xdr:col>85</xdr:col>
      <xdr:colOff>177800</xdr:colOff>
      <xdr:row>78</xdr:row>
      <xdr:rowOff>161500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72757</xdr:rowOff>
    </xdr:from>
    <xdr:to>
      <xdr:col>81</xdr:col>
      <xdr:colOff>101600</xdr:colOff>
      <xdr:row>79</xdr:row>
      <xdr:rowOff>2907</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4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165484</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538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26629</xdr:rowOff>
    </xdr:from>
    <xdr:to>
      <xdr:col>76</xdr:col>
      <xdr:colOff>165100</xdr:colOff>
      <xdr:row>78</xdr:row>
      <xdr:rowOff>128229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9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144756</xdr:rowOff>
    </xdr:from>
    <xdr:ext cx="534377"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25111" y="13174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52118</xdr:rowOff>
    </xdr:from>
    <xdr:to>
      <xdr:col>72</xdr:col>
      <xdr:colOff>38100</xdr:colOff>
      <xdr:row>78</xdr:row>
      <xdr:rowOff>153718</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25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144845</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517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42142</xdr:rowOff>
    </xdr:from>
    <xdr:to>
      <xdr:col>67</xdr:col>
      <xdr:colOff>101600</xdr:colOff>
      <xdr:row>78</xdr:row>
      <xdr:rowOff>143742</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15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134869</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350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86804</xdr:rowOff>
    </xdr:from>
    <xdr:to>
      <xdr:col>85</xdr:col>
      <xdr:colOff>127000</xdr:colOff>
      <xdr:row>98</xdr:row>
      <xdr:rowOff>89191</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5481300" y="16888904"/>
          <a:ext cx="838200" cy="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70462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529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84423</xdr:rowOff>
    </xdr:from>
    <xdr:to>
      <xdr:col>81</xdr:col>
      <xdr:colOff>50800</xdr:colOff>
      <xdr:row>98</xdr:row>
      <xdr:rowOff>86804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886523"/>
          <a:ext cx="889000" cy="2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2971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462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80347</xdr:rowOff>
    </xdr:from>
    <xdr:to>
      <xdr:col>76</xdr:col>
      <xdr:colOff>114300</xdr:colOff>
      <xdr:row>98</xdr:row>
      <xdr:rowOff>84423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3703300" y="16882447"/>
          <a:ext cx="889000" cy="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7757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46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78991</xdr:rowOff>
    </xdr:from>
    <xdr:to>
      <xdr:col>71</xdr:col>
      <xdr:colOff>177800</xdr:colOff>
      <xdr:row>98</xdr:row>
      <xdr:rowOff>80347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6881091"/>
          <a:ext cx="889000" cy="1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15163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47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94411</xdr:rowOff>
    </xdr:from>
    <xdr:to>
      <xdr:col>67</xdr:col>
      <xdr:colOff>101600</xdr:colOff>
      <xdr:row>98</xdr:row>
      <xdr:rowOff>24561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25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41088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500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38391</xdr:rowOff>
    </xdr:from>
    <xdr:to>
      <xdr:col>85</xdr:col>
      <xdr:colOff>177800</xdr:colOff>
      <xdr:row>98</xdr:row>
      <xdr:rowOff>139991</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840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124768</xdr:rowOff>
    </xdr:from>
    <xdr:ext cx="534377"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755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36004</xdr:rowOff>
    </xdr:from>
    <xdr:to>
      <xdr:col>81</xdr:col>
      <xdr:colOff>101600</xdr:colOff>
      <xdr:row>98</xdr:row>
      <xdr:rowOff>137604</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838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128731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93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33623</xdr:rowOff>
    </xdr:from>
    <xdr:to>
      <xdr:col>76</xdr:col>
      <xdr:colOff>165100</xdr:colOff>
      <xdr:row>98</xdr:row>
      <xdr:rowOff>135223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83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126350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92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29547</xdr:rowOff>
    </xdr:from>
    <xdr:to>
      <xdr:col>72</xdr:col>
      <xdr:colOff>38100</xdr:colOff>
      <xdr:row>98</xdr:row>
      <xdr:rowOff>131147</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83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122274</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92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28191</xdr:rowOff>
    </xdr:from>
    <xdr:to>
      <xdr:col>67</xdr:col>
      <xdr:colOff>101600</xdr:colOff>
      <xdr:row>98</xdr:row>
      <xdr:rowOff>129791</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830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120918</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923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123444</xdr:rowOff>
    </xdr:from>
    <xdr:to>
      <xdr:col>98</xdr:col>
      <xdr:colOff>38100</xdr:colOff>
      <xdr:row>39</xdr:row>
      <xdr:rowOff>53594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8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70121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13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農林水産業費が住民一人当たり</a:t>
          </a:r>
          <a:r>
            <a:rPr kumimoji="1" lang="en-US" altLang="ja-JP" sz="1100">
              <a:solidFill>
                <a:schemeClr val="dk1"/>
              </a:solidFill>
              <a:effectLst/>
              <a:latin typeface="+mn-lt"/>
              <a:ea typeface="+mn-ea"/>
              <a:cs typeface="+mn-cs"/>
            </a:rPr>
            <a:t>156,629</a:t>
          </a:r>
          <a:r>
            <a:rPr kumimoji="1" lang="ja-JP" altLang="ja-JP" sz="1100">
              <a:solidFill>
                <a:schemeClr val="dk1"/>
              </a:solidFill>
              <a:effectLst/>
              <a:latin typeface="+mn-lt"/>
              <a:ea typeface="+mn-ea"/>
              <a:cs typeface="+mn-cs"/>
            </a:rPr>
            <a:t>円、商工費が住民一人当たり</a:t>
          </a:r>
          <a:r>
            <a:rPr kumimoji="1" lang="en-US" altLang="ja-JP" sz="1100">
              <a:solidFill>
                <a:schemeClr val="dk1"/>
              </a:solidFill>
              <a:effectLst/>
              <a:latin typeface="+mn-lt"/>
              <a:ea typeface="+mn-ea"/>
              <a:cs typeface="+mn-cs"/>
            </a:rPr>
            <a:t>212,180</a:t>
          </a:r>
          <a:r>
            <a:rPr kumimoji="1" lang="ja-JP" altLang="ja-JP" sz="1100">
              <a:solidFill>
                <a:schemeClr val="dk1"/>
              </a:solidFill>
              <a:effectLst/>
              <a:latin typeface="+mn-lt"/>
              <a:ea typeface="+mn-ea"/>
              <a:cs typeface="+mn-cs"/>
            </a:rPr>
            <a:t>円となっており、類似団体の中で高い状況である。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この要因として、農林水産業費では、漁港施設における防波堤工事を令和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年度までの</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か年をかけて整備するためであり、漁港施設内の安全性の向上を図るとともに波浪から船舶等を防護し、漁港環境の向上に取り組んでいることによるものである。</a:t>
          </a:r>
          <a:endParaRPr lang="ja-JP" altLang="ja-JP" sz="1400">
            <a:effectLst/>
          </a:endParaRPr>
        </a:p>
        <a:p>
          <a:r>
            <a:rPr kumimoji="1" lang="ja-JP" altLang="ja-JP" sz="1100">
              <a:solidFill>
                <a:schemeClr val="dk1"/>
              </a:solidFill>
              <a:effectLst/>
              <a:latin typeface="+mn-lt"/>
              <a:ea typeface="+mn-ea"/>
              <a:cs typeface="+mn-cs"/>
            </a:rPr>
            <a:t>また、商工費では、植物工場誘致に係る支援などの企業誘致によるためであり、町民の雇用の拡大や産業の多様化を推進していることによるものである。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なお、土木費が</a:t>
          </a:r>
          <a:r>
            <a:rPr kumimoji="1" lang="en-US" altLang="ja-JP" sz="1100">
              <a:solidFill>
                <a:schemeClr val="dk1"/>
              </a:solidFill>
              <a:effectLst/>
              <a:latin typeface="+mn-lt"/>
              <a:ea typeface="+mn-ea"/>
              <a:cs typeface="+mn-cs"/>
            </a:rPr>
            <a:t>189,445</a:t>
          </a:r>
          <a:r>
            <a:rPr kumimoji="1" lang="ja-JP" altLang="en-US" sz="1100">
              <a:solidFill>
                <a:schemeClr val="dk1"/>
              </a:solidFill>
              <a:effectLst/>
              <a:latin typeface="+mn-lt"/>
              <a:ea typeface="+mn-ea"/>
              <a:cs typeface="+mn-cs"/>
            </a:rPr>
            <a:t>円と大きく増加している要因は、下水道事業の企業会計への移行により、繰出事業が農林水産業費から土木費に振り替わったことによること、及び複合型交流施設（港湾費）の大規模修繕を実施したことによ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福井県おおい町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財政調整基金残高は、決算剰余などの積立により、前年度と比較して増加した。</a:t>
          </a:r>
          <a:endParaRPr lang="ja-JP" altLang="ja-JP" sz="1400">
            <a:effectLst/>
          </a:endParaRPr>
        </a:p>
        <a:p>
          <a:r>
            <a:rPr kumimoji="1" lang="ja-JP" altLang="ja-JP" sz="1100">
              <a:solidFill>
                <a:schemeClr val="dk1"/>
              </a:solidFill>
              <a:effectLst/>
              <a:latin typeface="+mn-lt"/>
              <a:ea typeface="+mn-ea"/>
              <a:cs typeface="+mn-cs"/>
            </a:rPr>
            <a:t>　実質収支額における標準財政規模比が減となったのは、歳出面において、</a:t>
          </a:r>
          <a:r>
            <a:rPr kumimoji="1" lang="ja-JP" altLang="en-US" sz="1100">
              <a:solidFill>
                <a:schemeClr val="dk1"/>
              </a:solidFill>
              <a:effectLst/>
              <a:latin typeface="+mn-lt"/>
              <a:ea typeface="+mn-ea"/>
              <a:cs typeface="+mn-cs"/>
            </a:rPr>
            <a:t>補助費等</a:t>
          </a:r>
          <a:r>
            <a:rPr kumimoji="1" lang="ja-JP" altLang="ja-JP" sz="1100">
              <a:solidFill>
                <a:schemeClr val="dk1"/>
              </a:solidFill>
              <a:effectLst/>
              <a:latin typeface="+mn-lt"/>
              <a:ea typeface="+mn-ea"/>
              <a:cs typeface="+mn-cs"/>
            </a:rPr>
            <a:t>で</a:t>
          </a:r>
          <a:r>
            <a:rPr kumimoji="1" lang="ja-JP" altLang="en-US" sz="1100">
              <a:solidFill>
                <a:schemeClr val="dk1"/>
              </a:solidFill>
              <a:effectLst/>
              <a:latin typeface="+mn-lt"/>
              <a:ea typeface="+mn-ea"/>
              <a:cs typeface="+mn-cs"/>
            </a:rPr>
            <a:t>定額</a:t>
          </a:r>
          <a:r>
            <a:rPr kumimoji="1" lang="ja-JP" altLang="en-US" sz="1100" b="0">
              <a:solidFill>
                <a:sysClr val="windowText" lastClr="000000"/>
              </a:solidFill>
              <a:effectLst/>
              <a:latin typeface="+mn-lt"/>
              <a:ea typeface="+mn-ea"/>
              <a:cs typeface="+mn-cs"/>
            </a:rPr>
            <a:t>減税補</a:t>
          </a:r>
          <a:r>
            <a:rPr kumimoji="1" lang="ja-JP" altLang="en-US" sz="1100">
              <a:solidFill>
                <a:schemeClr val="dk1"/>
              </a:solidFill>
              <a:effectLst/>
              <a:latin typeface="+mn-lt"/>
              <a:ea typeface="+mn-ea"/>
              <a:cs typeface="+mn-cs"/>
            </a:rPr>
            <a:t>足給付金</a:t>
          </a:r>
          <a:r>
            <a:rPr kumimoji="1" lang="ja-JP" altLang="ja-JP" sz="1100">
              <a:solidFill>
                <a:schemeClr val="dk1"/>
              </a:solidFill>
              <a:effectLst/>
              <a:latin typeface="+mn-lt"/>
              <a:ea typeface="+mn-ea"/>
              <a:cs typeface="+mn-cs"/>
            </a:rPr>
            <a:t>などにより増加したことや、</a:t>
          </a:r>
          <a:r>
            <a:rPr kumimoji="1" lang="ja-JP" altLang="en-US" sz="1100">
              <a:solidFill>
                <a:schemeClr val="dk1"/>
              </a:solidFill>
              <a:effectLst/>
              <a:latin typeface="+mn-lt"/>
              <a:ea typeface="+mn-ea"/>
              <a:cs typeface="+mn-cs"/>
            </a:rPr>
            <a:t>物件費でシステム標準化に係る経費</a:t>
          </a:r>
          <a:r>
            <a:rPr kumimoji="1" lang="ja-JP" altLang="ja-JP" sz="1100">
              <a:solidFill>
                <a:schemeClr val="dk1"/>
              </a:solidFill>
              <a:effectLst/>
              <a:latin typeface="+mn-lt"/>
              <a:ea typeface="+mn-ea"/>
              <a:cs typeface="+mn-cs"/>
            </a:rPr>
            <a:t>の増などにより、実質収支が減少したことに加え、税収</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の増により標準財政規模が増加したことによる。。</a:t>
          </a:r>
          <a:endParaRPr lang="ja-JP" altLang="ja-JP" sz="1400">
            <a:effectLst/>
          </a:endParaRPr>
        </a:p>
        <a:p>
          <a:r>
            <a:rPr kumimoji="1" lang="ja-JP" altLang="ja-JP" sz="1100">
              <a:solidFill>
                <a:schemeClr val="dk1"/>
              </a:solidFill>
              <a:effectLst/>
              <a:latin typeface="+mn-lt"/>
              <a:ea typeface="+mn-ea"/>
              <a:cs typeface="+mn-cs"/>
            </a:rPr>
            <a:t>　今後とも将来に少しでも財源が残せるよう経常経費の削減に努めたい。</a:t>
          </a: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福井県おおい町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全ての会計において、黒字となっており、赤字額はない。</a:t>
          </a:r>
          <a:endParaRPr lang="ja-JP" altLang="ja-JP" sz="1400">
            <a:effectLst/>
          </a:endParaRPr>
        </a:p>
        <a:p>
          <a:r>
            <a:rPr kumimoji="1" lang="ja-JP" altLang="ja-JP" sz="1100">
              <a:solidFill>
                <a:schemeClr val="dk1"/>
              </a:solidFill>
              <a:effectLst/>
              <a:latin typeface="+mn-lt"/>
              <a:ea typeface="+mn-ea"/>
              <a:cs typeface="+mn-cs"/>
            </a:rPr>
            <a:t>　今後とも黒字決算となるよう健全経営に努める。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福井県おおい町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実質公債費比率の分子については、元利償還金及び公営企業債の元利償還金に対する繰入額が減少しているものの、</a:t>
          </a:r>
          <a:r>
            <a:rPr kumimoji="1" lang="ja-JP" altLang="en-US" sz="1100">
              <a:solidFill>
                <a:schemeClr val="dk1"/>
              </a:solidFill>
              <a:effectLst/>
              <a:latin typeface="+mn-lt"/>
              <a:ea typeface="+mn-ea"/>
              <a:cs typeface="+mn-cs"/>
            </a:rPr>
            <a:t>組合等が起こした地方債の元利償還金に対する負担金等が増加したこと、</a:t>
          </a:r>
          <a:r>
            <a:rPr kumimoji="1" lang="ja-JP" altLang="ja-JP" sz="1100">
              <a:solidFill>
                <a:schemeClr val="dk1"/>
              </a:solidFill>
              <a:effectLst/>
              <a:latin typeface="+mn-lt"/>
              <a:ea typeface="+mn-ea"/>
              <a:cs typeface="+mn-cs"/>
            </a:rPr>
            <a:t>算入公債費の内、臨時財政対策債の算入額が下がったことにより、</a:t>
          </a:r>
          <a:endParaRPr lang="ja-JP" altLang="ja-JP" sz="1400">
            <a:effectLst/>
          </a:endParaRPr>
        </a:p>
        <a:p>
          <a:pPr eaLnBrk="1" fontAlgn="auto" latinLnBrk="0" hangingPunct="1"/>
          <a:r>
            <a:rPr kumimoji="1" lang="en-US" altLang="ja-JP" sz="1100">
              <a:solidFill>
                <a:schemeClr val="dk1"/>
              </a:solidFill>
              <a:effectLst/>
              <a:latin typeface="+mn-lt"/>
              <a:ea typeface="+mn-ea"/>
              <a:cs typeface="+mn-cs"/>
            </a:rPr>
            <a:t>43</a:t>
          </a:r>
          <a:r>
            <a:rPr kumimoji="1" lang="ja-JP" altLang="ja-JP" sz="1100">
              <a:solidFill>
                <a:schemeClr val="dk1"/>
              </a:solidFill>
              <a:effectLst/>
              <a:latin typeface="+mn-lt"/>
              <a:ea typeface="+mn-ea"/>
              <a:cs typeface="+mn-cs"/>
            </a:rPr>
            <a:t>百万円の増となった。</a:t>
          </a:r>
          <a:endParaRPr lang="ja-JP" altLang="ja-JP" sz="1400">
            <a:effectLst/>
          </a:endParaRPr>
        </a:p>
        <a:p>
          <a:r>
            <a:rPr kumimoji="1" lang="ja-JP" altLang="ja-JP" sz="1100">
              <a:solidFill>
                <a:schemeClr val="dk1"/>
              </a:solidFill>
              <a:effectLst/>
              <a:latin typeface="+mn-lt"/>
              <a:ea typeface="+mn-ea"/>
              <a:cs typeface="+mn-cs"/>
            </a:rPr>
            <a:t>　償還ピークは、平成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年度に過ぎており、今後とも起債については極力新規発行の抑制に努め、やむを得ない発行においても有利な起債のみに絞るなどして、実質公債費比率の低減</a:t>
          </a:r>
          <a:r>
            <a:rPr kumimoji="1" lang="ja-JP" altLang="en-US" sz="1100" b="0">
              <a:solidFill>
                <a:sysClr val="windowText" lastClr="000000"/>
              </a:solidFill>
              <a:effectLst/>
              <a:latin typeface="+mn-lt"/>
              <a:ea typeface="+mn-ea"/>
              <a:cs typeface="+mn-cs"/>
            </a:rPr>
            <a:t>に</a:t>
          </a:r>
          <a:r>
            <a:rPr kumimoji="1" lang="ja-JP" altLang="ja-JP" sz="1100">
              <a:solidFill>
                <a:schemeClr val="dk1"/>
              </a:solidFill>
              <a:effectLst/>
              <a:latin typeface="+mn-lt"/>
              <a:ea typeface="+mn-ea"/>
              <a:cs typeface="+mn-cs"/>
            </a:rPr>
            <a:t>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福井県おおい町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将来負担比率の分子については、例年マイナスで推移しており、地方債残高の減はあったものの充当可能基金の増等により、令和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年度は対前年度比で</a:t>
          </a:r>
          <a:r>
            <a:rPr kumimoji="1" lang="en-US" altLang="ja-JP" sz="1100">
              <a:solidFill>
                <a:schemeClr val="dk1"/>
              </a:solidFill>
              <a:effectLst/>
              <a:latin typeface="+mn-lt"/>
              <a:ea typeface="+mn-ea"/>
              <a:cs typeface="+mn-cs"/>
            </a:rPr>
            <a:t>1,270</a:t>
          </a:r>
          <a:r>
            <a:rPr kumimoji="1" lang="ja-JP" altLang="ja-JP" sz="1100">
              <a:solidFill>
                <a:schemeClr val="dk1"/>
              </a:solidFill>
              <a:effectLst/>
              <a:latin typeface="+mn-lt"/>
              <a:ea typeface="+mn-ea"/>
              <a:cs typeface="+mn-cs"/>
            </a:rPr>
            <a:t>百万円の減となった。</a:t>
          </a:r>
          <a:endParaRPr lang="ja-JP" altLang="ja-JP" sz="1400">
            <a:effectLst/>
          </a:endParaRPr>
        </a:p>
        <a:p>
          <a:r>
            <a:rPr kumimoji="1" lang="ja-JP" altLang="ja-JP" sz="1100">
              <a:solidFill>
                <a:schemeClr val="dk1"/>
              </a:solidFill>
              <a:effectLst/>
              <a:latin typeface="+mn-lt"/>
              <a:ea typeface="+mn-ea"/>
              <a:cs typeface="+mn-cs"/>
            </a:rPr>
            <a:t>　今後とも起債については、極力新規発行の抑制に努め、やむを得ない発行においても有利な起債のみに絞るなどして、将来負担比率の低減に努める。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福井県おおい町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総合運動公園</a:t>
          </a:r>
          <a:r>
            <a:rPr kumimoji="1" lang="ja-JP" altLang="ja-JP" sz="1100">
              <a:solidFill>
                <a:schemeClr val="dk1"/>
              </a:solidFill>
              <a:effectLst/>
              <a:latin typeface="+mn-lt"/>
              <a:ea typeface="+mn-ea"/>
              <a:cs typeface="+mn-cs"/>
            </a:rPr>
            <a:t>管理</a:t>
          </a:r>
          <a:r>
            <a:rPr kumimoji="1" lang="ja-JP" altLang="en-US" sz="1100">
              <a:solidFill>
                <a:schemeClr val="dk1"/>
              </a:solidFill>
              <a:effectLst/>
              <a:latin typeface="+mn-lt"/>
              <a:ea typeface="+mn-ea"/>
              <a:cs typeface="+mn-cs"/>
            </a:rPr>
            <a:t>運営</a:t>
          </a:r>
          <a:r>
            <a:rPr kumimoji="1" lang="ja-JP" altLang="ja-JP" sz="1100">
              <a:solidFill>
                <a:schemeClr val="dk1"/>
              </a:solidFill>
              <a:effectLst/>
              <a:latin typeface="+mn-lt"/>
              <a:ea typeface="+mn-ea"/>
              <a:cs typeface="+mn-cs"/>
            </a:rPr>
            <a:t>事業などで公共用施設維持補修基金</a:t>
          </a:r>
          <a:r>
            <a:rPr kumimoji="1" lang="ja-JP" altLang="en-US" sz="1100">
              <a:solidFill>
                <a:schemeClr val="dk1"/>
              </a:solidFill>
              <a:effectLst/>
              <a:latin typeface="+mn-lt"/>
              <a:ea typeface="+mn-ea"/>
              <a:cs typeface="+mn-cs"/>
            </a:rPr>
            <a:t>８６１</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各</a:t>
          </a:r>
          <a:r>
            <a:rPr kumimoji="1" lang="ja-JP" altLang="ja-JP" sz="1100">
              <a:solidFill>
                <a:schemeClr val="dk1"/>
              </a:solidFill>
              <a:effectLst/>
              <a:latin typeface="+mn-lt"/>
              <a:ea typeface="+mn-ea"/>
              <a:cs typeface="+mn-cs"/>
            </a:rPr>
            <a:t>公共施設の維持管理で公共用施設維持運営基金１００百万円、減債基金１</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０百万円などを取り崩した一方、決算剰余などにより財政調整基金を</a:t>
          </a:r>
          <a:r>
            <a:rPr kumimoji="1" lang="ja-JP" altLang="en-US" sz="1100">
              <a:solidFill>
                <a:schemeClr val="dk1"/>
              </a:solidFill>
              <a:effectLst/>
              <a:latin typeface="+mn-lt"/>
              <a:ea typeface="+mn-ea"/>
              <a:cs typeface="+mn-cs"/>
            </a:rPr>
            <a:t>７００</a:t>
          </a:r>
          <a:r>
            <a:rPr kumimoji="1" lang="ja-JP" altLang="ja-JP" sz="1100">
              <a:solidFill>
                <a:schemeClr val="dk1"/>
              </a:solidFill>
              <a:effectLst/>
              <a:latin typeface="+mn-lt"/>
              <a:ea typeface="+mn-ea"/>
              <a:cs typeface="+mn-cs"/>
            </a:rPr>
            <a:t>百万円積み立てたことなどにより、基金全体としては</a:t>
          </a:r>
          <a:r>
            <a:rPr kumimoji="1" lang="en-US" altLang="ja-JP" sz="1100">
              <a:solidFill>
                <a:schemeClr val="dk1"/>
              </a:solidFill>
              <a:effectLst/>
              <a:latin typeface="+mn-lt"/>
              <a:ea typeface="+mn-ea"/>
              <a:cs typeface="+mn-cs"/>
            </a:rPr>
            <a:t>225</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減と</a:t>
          </a:r>
          <a:r>
            <a:rPr kumimoji="1" lang="ja-JP" altLang="ja-JP" sz="1100">
              <a:solidFill>
                <a:schemeClr val="dk1"/>
              </a:solidFill>
              <a:effectLst/>
              <a:latin typeface="+mn-lt"/>
              <a:ea typeface="+mn-ea"/>
              <a:cs typeface="+mn-cs"/>
            </a:rPr>
            <a:t>なった。</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公共施設等の個別施設計画に基づき、老朽化の進んだ施設やインフラ設備への維持補修に伴う「公共用施設維持補修基金」の取り崩しが見込まれることから減少傾向が予想される。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　・公共用施設維持補修基金：公共施設の適正な管理、運営を推進するための施設の修繕費や維持補修費</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・電源立地地域振興基金：</a:t>
          </a:r>
          <a:r>
            <a:rPr lang="ja-JP" altLang="en-US" sz="1100" b="0" i="0">
              <a:solidFill>
                <a:schemeClr val="dk1"/>
              </a:solidFill>
              <a:effectLst/>
              <a:latin typeface="+mn-lt"/>
              <a:ea typeface="+mn-ea"/>
              <a:cs typeface="+mn-cs"/>
            </a:rPr>
            <a:t>公共用の施設の整備その他の住民の生活の利便性の向上及び産業の振興に寄与する事業を推進</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・保健・医療・福祉総合施設医療設備等整備基金：医療サービスの充実を図るための保健・医療・福祉総合施設に係る医療機器の更新や医療設備等の整備</a:t>
          </a:r>
          <a:endParaRPr lang="ja-JP" altLang="ja-JP" sz="1400">
            <a:effectLst/>
          </a:endParaRPr>
        </a:p>
        <a:p>
          <a:r>
            <a:rPr kumimoji="1" lang="ja-JP" altLang="ja-JP" sz="1100">
              <a:solidFill>
                <a:schemeClr val="dk1"/>
              </a:solidFill>
              <a:effectLst/>
              <a:latin typeface="+mn-lt"/>
              <a:ea typeface="+mn-ea"/>
              <a:cs typeface="+mn-cs"/>
            </a:rPr>
            <a:t>（増減理由）</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・公共用施設維持補修基金：各施設の改修費等に</a:t>
          </a:r>
          <a:r>
            <a:rPr kumimoji="1" lang="ja-JP" altLang="en-US" sz="1100">
              <a:solidFill>
                <a:schemeClr val="dk1"/>
              </a:solidFill>
              <a:effectLst/>
              <a:latin typeface="+mn-lt"/>
              <a:ea typeface="+mn-ea"/>
              <a:cs typeface="+mn-cs"/>
            </a:rPr>
            <a:t>８６１</a:t>
          </a:r>
          <a:r>
            <a:rPr kumimoji="1" lang="ja-JP" altLang="ja-JP" sz="1100">
              <a:solidFill>
                <a:schemeClr val="dk1"/>
              </a:solidFill>
              <a:effectLst/>
              <a:latin typeface="+mn-lt"/>
              <a:ea typeface="+mn-ea"/>
              <a:cs typeface="+mn-cs"/>
            </a:rPr>
            <a:t>百万円を取り崩したことによる減少。</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・電源立地地域振興基金：企業立地助成金</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の財源として１００百万円を取り崩したことによる減少。</a:t>
          </a:r>
          <a:endParaRPr lang="ja-JP" altLang="ja-JP" sz="1400">
            <a:effectLst/>
          </a:endParaRPr>
        </a:p>
        <a:p>
          <a:r>
            <a:rPr kumimoji="1" lang="ja-JP" altLang="ja-JP" sz="1100">
              <a:solidFill>
                <a:schemeClr val="dk1"/>
              </a:solidFill>
              <a:effectLst/>
              <a:latin typeface="+mn-lt"/>
              <a:ea typeface="+mn-ea"/>
              <a:cs typeface="+mn-cs"/>
            </a:rPr>
            <a:t>　・保健・医療・福祉総合施設医療設備等整備基金：</a:t>
          </a:r>
          <a:r>
            <a:rPr kumimoji="1" lang="ja-JP" altLang="en-US" sz="1100">
              <a:solidFill>
                <a:schemeClr val="dk1"/>
              </a:solidFill>
              <a:effectLst/>
              <a:latin typeface="+mn-lt"/>
              <a:ea typeface="+mn-ea"/>
              <a:cs typeface="+mn-cs"/>
            </a:rPr>
            <a:t>診療所の医療機器等の更新</a:t>
          </a:r>
          <a:r>
            <a:rPr kumimoji="1" lang="ja-JP" altLang="ja-JP" sz="1100">
              <a:solidFill>
                <a:schemeClr val="dk1"/>
              </a:solidFill>
              <a:effectLst/>
              <a:latin typeface="+mn-lt"/>
              <a:ea typeface="+mn-ea"/>
              <a:cs typeface="+mn-cs"/>
            </a:rPr>
            <a:t>に</a:t>
          </a:r>
          <a:r>
            <a:rPr kumimoji="1" lang="ja-JP" altLang="en-US" sz="1100">
              <a:solidFill>
                <a:schemeClr val="dk1"/>
              </a:solidFill>
              <a:effectLst/>
              <a:latin typeface="+mn-lt"/>
              <a:ea typeface="+mn-ea"/>
              <a:cs typeface="+mn-cs"/>
            </a:rPr>
            <a:t>９</a:t>
          </a:r>
          <a:r>
            <a:rPr kumimoji="1" lang="ja-JP" altLang="ja-JP" sz="1100">
              <a:solidFill>
                <a:schemeClr val="dk1"/>
              </a:solidFill>
              <a:effectLst/>
              <a:latin typeface="+mn-lt"/>
              <a:ea typeface="+mn-ea"/>
              <a:cs typeface="+mn-cs"/>
            </a:rPr>
            <a:t>百万円を取り崩したことによる減少。</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・公共用施設維持補修基金：令和元年度に策定した公共施設個別施設計画に基づき、各老朽化施設の改修や長寿命化を予定しているため、今後経年に亘り取り崩す見込み。</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決算剰余などにより、</a:t>
          </a:r>
          <a:r>
            <a:rPr kumimoji="1" lang="ja-JP" altLang="en-US" sz="1100">
              <a:solidFill>
                <a:schemeClr val="dk1"/>
              </a:solidFill>
              <a:effectLst/>
              <a:latin typeface="+mn-lt"/>
              <a:ea typeface="+mn-ea"/>
              <a:cs typeface="+mn-cs"/>
            </a:rPr>
            <a:t>７００</a:t>
          </a:r>
          <a:r>
            <a:rPr kumimoji="1" lang="ja-JP" altLang="ja-JP" sz="1100">
              <a:solidFill>
                <a:schemeClr val="dk1"/>
              </a:solidFill>
              <a:effectLst/>
              <a:latin typeface="+mn-lt"/>
              <a:ea typeface="+mn-ea"/>
              <a:cs typeface="+mn-cs"/>
            </a:rPr>
            <a:t>百万円積み立てたことによる増加。</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公共施設等の大規模修繕等が見込まれるため、必要に応じて取り崩しを検討していくこととしている。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地方債の元利償還金に充当する財源手当てとして１</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０百万円取り崩したことによる減少。</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平成２１年度に地方債償還金のピークを過ぎているが、必要に応じ取り崩しを行っていく。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696DAFC-F755-4A9D-9233-1015304231E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83F01B4-A792-49FB-90B8-72F7E311F3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626553D8-A218-4984-BD91-DCB112E8A563}"/>
            </a:ext>
          </a:extLst>
        </xdr:cNvPr>
        <xdr:cNvSpPr/>
      </xdr:nvSpPr>
      <xdr:spPr>
        <a:xfrm>
          <a:off x="131254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F987A022-66A8-451E-B1EF-B2B1E20243F2}"/>
            </a:ext>
          </a:extLst>
        </xdr:cNvPr>
        <xdr:cNvSpPr/>
      </xdr:nvSpPr>
      <xdr:spPr>
        <a:xfrm>
          <a:off x="158686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B47862C9-8CC6-4CE3-B232-6D37F900FFE5}"/>
            </a:ext>
          </a:extLst>
        </xdr:cNvPr>
        <xdr:cNvSpPr/>
      </xdr:nvSpPr>
      <xdr:spPr>
        <a:xfrm>
          <a:off x="17240250" y="936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7" name="正方形/長方形 6">
          <a:extLst>
            <a:ext uri="{FF2B5EF4-FFF2-40B4-BE49-F238E27FC236}">
              <a16:creationId xmlns:a16="http://schemas.microsoft.com/office/drawing/2014/main" id="{8FC92D40-0015-4802-9977-10C88CFD28D4}"/>
            </a:ext>
          </a:extLst>
        </xdr:cNvPr>
        <xdr:cNvSpPr/>
      </xdr:nvSpPr>
      <xdr:spPr>
        <a:xfrm>
          <a:off x="117538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ADC35341-D99D-499A-96DF-64D2B0DE07C4}"/>
            </a:ext>
          </a:extLst>
        </xdr:cNvPr>
        <xdr:cNvSpPr/>
      </xdr:nvSpPr>
      <xdr:spPr>
        <a:xfrm>
          <a:off x="131254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6BB6DAD6-3E04-4BEE-8407-9ACF6831024F}"/>
            </a:ext>
          </a:extLst>
        </xdr:cNvPr>
        <xdr:cNvSpPr/>
      </xdr:nvSpPr>
      <xdr:spPr>
        <a:xfrm>
          <a:off x="144970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CCB499D3-500A-475A-9510-104861688E84}"/>
            </a:ext>
          </a:extLst>
        </xdr:cNvPr>
        <xdr:cNvSpPr/>
      </xdr:nvSpPr>
      <xdr:spPr>
        <a:xfrm>
          <a:off x="158686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CBD212DA-A31B-4BC1-94E2-567B02B612D7}"/>
            </a:ext>
          </a:extLst>
        </xdr:cNvPr>
        <xdr:cNvSpPr/>
      </xdr:nvSpPr>
      <xdr:spPr>
        <a:xfrm>
          <a:off x="17240250" y="13173075"/>
          <a:ext cx="13716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6FC420F0-AFF3-4526-89CB-BB342A0DBBBF}"/>
            </a:ext>
          </a:extLst>
        </xdr:cNvPr>
        <xdr:cNvSpPr/>
      </xdr:nvSpPr>
      <xdr:spPr>
        <a:xfrm>
          <a:off x="359410" y="59690"/>
          <a:ext cx="11391265" cy="6388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77C6F377-F001-446C-B473-BB10A4FBB735}"/>
            </a:ext>
          </a:extLst>
        </xdr:cNvPr>
        <xdr:cNvSpPr/>
      </xdr:nvSpPr>
      <xdr:spPr>
        <a:xfrm>
          <a:off x="15346680" y="190500"/>
          <a:ext cx="355155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689F6B25-9871-48B1-992D-39D81EB06C80}"/>
            </a:ext>
          </a:extLst>
        </xdr:cNvPr>
        <xdr:cNvSpPr/>
      </xdr:nvSpPr>
      <xdr:spPr>
        <a:xfrm>
          <a:off x="15351125" y="212090"/>
          <a:ext cx="3524250"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1B7AD263-5164-49DE-80A0-07EB6C26D051}"/>
            </a:ext>
          </a:extLst>
        </xdr:cNvPr>
        <xdr:cNvSpPr/>
      </xdr:nvSpPr>
      <xdr:spPr>
        <a:xfrm>
          <a:off x="15372715" y="245110"/>
          <a:ext cx="3470910" cy="43878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福井県おおい町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180DC294-6799-418E-B1C2-7762870CF3DD}"/>
            </a:ext>
          </a:extLst>
        </xdr:cNvPr>
        <xdr:cNvSpPr/>
      </xdr:nvSpPr>
      <xdr:spPr>
        <a:xfrm>
          <a:off x="12817475" y="190500"/>
          <a:ext cx="2392045" cy="56261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5EB7ABE6-B2A1-4175-8726-6DC2553B83AE}"/>
            </a:ext>
          </a:extLst>
        </xdr:cNvPr>
        <xdr:cNvSpPr/>
      </xdr:nvSpPr>
      <xdr:spPr>
        <a:xfrm>
          <a:off x="12839065" y="212090"/>
          <a:ext cx="2355215" cy="5099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08ECF317-DD8D-45CF-94FA-94B00C7FF206}"/>
            </a:ext>
          </a:extLst>
        </xdr:cNvPr>
        <xdr:cNvSpPr/>
      </xdr:nvSpPr>
      <xdr:spPr>
        <a:xfrm>
          <a:off x="12870180" y="245110"/>
          <a:ext cx="2313305" cy="45339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B6134E4D-D1EB-461D-8A19-513A721E78AB}"/>
            </a:ext>
          </a:extLst>
        </xdr:cNvPr>
        <xdr:cNvSpPr/>
      </xdr:nvSpPr>
      <xdr:spPr>
        <a:xfrm>
          <a:off x="440690" y="885190"/>
          <a:ext cx="9081135" cy="177990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EC150DC5-0414-4A5C-9CBD-91D1062E8907}"/>
            </a:ext>
          </a:extLst>
        </xdr:cNvPr>
        <xdr:cNvSpPr/>
      </xdr:nvSpPr>
      <xdr:spPr>
        <a:xfrm>
          <a:off x="563880" y="924560"/>
          <a:ext cx="1242695"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B4E715B1-A730-4584-81AE-06DEA77FF7CB}"/>
            </a:ext>
          </a:extLst>
        </xdr:cNvPr>
        <xdr:cNvSpPr/>
      </xdr:nvSpPr>
      <xdr:spPr>
        <a:xfrm>
          <a:off x="1764030" y="924560"/>
          <a:ext cx="120015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7,681
7,581
212.19
13,060,480
12,641,096
284,470
5,395,007
931,112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9C363031-B14B-4CF3-B608-CBD61A7A2B0E}"/>
            </a:ext>
          </a:extLst>
        </xdr:cNvPr>
        <xdr:cNvSpPr/>
      </xdr:nvSpPr>
      <xdr:spPr>
        <a:xfrm>
          <a:off x="2964180" y="924560"/>
          <a:ext cx="1371600" cy="17106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666AAB44-CF8D-4A3F-BE29-8A467D398F61}"/>
            </a:ext>
          </a:extLst>
        </xdr:cNvPr>
        <xdr:cNvSpPr/>
      </xdr:nvSpPr>
      <xdr:spPr>
        <a:xfrm>
          <a:off x="4335780" y="939800"/>
          <a:ext cx="181673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F1D16C61-EBEF-4697-B6A3-A6AEF17E00B4}"/>
            </a:ext>
          </a:extLst>
        </xdr:cNvPr>
        <xdr:cNvSpPr/>
      </xdr:nvSpPr>
      <xdr:spPr>
        <a:xfrm>
          <a:off x="6152515" y="939800"/>
          <a:ext cx="114046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ACD489A8-629D-4436-BB2A-23F11788BD15}"/>
            </a:ext>
          </a:extLst>
        </xdr:cNvPr>
        <xdr:cNvSpPr/>
      </xdr:nvSpPr>
      <xdr:spPr>
        <a:xfrm>
          <a:off x="7352665" y="954405"/>
          <a:ext cx="583565"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0571EB9C-BF60-401D-A115-94BA7C1F0857}"/>
            </a:ext>
          </a:extLst>
        </xdr:cNvPr>
        <xdr:cNvSpPr/>
      </xdr:nvSpPr>
      <xdr:spPr>
        <a:xfrm>
          <a:off x="4335780" y="1716405"/>
          <a:ext cx="181673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2EEE4E7E-7766-4638-8350-E2A1D85BA2F7}"/>
            </a:ext>
          </a:extLst>
        </xdr:cNvPr>
        <xdr:cNvSpPr/>
      </xdr:nvSpPr>
      <xdr:spPr>
        <a:xfrm>
          <a:off x="6221730" y="1716405"/>
          <a:ext cx="330009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B1548B84-E331-4107-9470-6B0F88E6060A}"/>
            </a:ext>
          </a:extLst>
        </xdr:cNvPr>
        <xdr:cNvSpPr/>
      </xdr:nvSpPr>
      <xdr:spPr>
        <a:xfrm>
          <a:off x="9979025" y="885190"/>
          <a:ext cx="1371600" cy="127381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39631548-53F4-46A0-9A05-5C880FF328E0}"/>
            </a:ext>
          </a:extLst>
        </xdr:cNvPr>
        <xdr:cNvSpPr/>
      </xdr:nvSpPr>
      <xdr:spPr>
        <a:xfrm>
          <a:off x="10208895" y="954405"/>
          <a:ext cx="120015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4550CA7D-725A-48D3-9F24-A870041A72BC}"/>
            </a:ext>
          </a:extLst>
        </xdr:cNvPr>
        <xdr:cNvSpPr/>
      </xdr:nvSpPr>
      <xdr:spPr>
        <a:xfrm>
          <a:off x="10208895" y="1217295"/>
          <a:ext cx="1200150" cy="5226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1B412650-3D7D-4191-877A-589694CBAC82}"/>
            </a:ext>
          </a:extLst>
        </xdr:cNvPr>
        <xdr:cNvSpPr/>
      </xdr:nvSpPr>
      <xdr:spPr>
        <a:xfrm>
          <a:off x="10208895" y="1560195"/>
          <a:ext cx="1319530" cy="6515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CAFB7521-615D-40AC-BD69-948C6D5BAB6B}"/>
            </a:ext>
          </a:extLst>
        </xdr:cNvPr>
        <xdr:cNvCxnSpPr/>
      </xdr:nvCxnSpPr>
      <xdr:spPr>
        <a:xfrm flipH="1">
          <a:off x="10042525" y="103759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1663D6A-B59B-4FFB-98E4-ABCD7492DD44}"/>
            </a:ext>
          </a:extLst>
        </xdr:cNvPr>
        <xdr:cNvSpPr/>
      </xdr:nvSpPr>
      <xdr:spPr>
        <a:xfrm>
          <a:off x="10092690" y="999490"/>
          <a:ext cx="107315"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64C09C8C-F090-421A-8BD2-FF8C993E3776}"/>
            </a:ext>
          </a:extLst>
        </xdr:cNvPr>
        <xdr:cNvSpPr/>
      </xdr:nvSpPr>
      <xdr:spPr>
        <a:xfrm>
          <a:off x="10092690" y="1308100"/>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A417FF5D-9DF9-4E85-A387-96A0D7A740F0}"/>
            </a:ext>
          </a:extLst>
        </xdr:cNvPr>
        <xdr:cNvCxnSpPr/>
      </xdr:nvCxnSpPr>
      <xdr:spPr>
        <a:xfrm>
          <a:off x="10137140" y="1560195"/>
          <a:ext cx="0" cy="14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C8D0BF67-655F-4B30-91F4-0818583F6F11}"/>
            </a:ext>
          </a:extLst>
        </xdr:cNvPr>
        <xdr:cNvCxnSpPr/>
      </xdr:nvCxnSpPr>
      <xdr:spPr>
        <a:xfrm>
          <a:off x="10057765" y="1560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383441F3-EBBB-46A5-8A07-206C0839FAF8}"/>
            </a:ext>
          </a:extLst>
        </xdr:cNvPr>
        <xdr:cNvCxnSpPr/>
      </xdr:nvCxnSpPr>
      <xdr:spPr>
        <a:xfrm flipV="1">
          <a:off x="10137140" y="179641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4D6FD9D6-C0A1-4117-ACE3-86A05E976C39}"/>
            </a:ext>
          </a:extLst>
        </xdr:cNvPr>
        <xdr:cNvCxnSpPr/>
      </xdr:nvCxnSpPr>
      <xdr:spPr>
        <a:xfrm>
          <a:off x="10057765" y="1941195"/>
          <a:ext cx="15621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2E02D4FC-0747-40E3-AD7B-BBB80A732F7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E47C265-4EEE-417A-8E4B-392901285B08}"/>
            </a:ext>
          </a:extLst>
        </xdr:cNvPr>
        <xdr:cNvSpPr txBox="1"/>
      </xdr:nvSpPr>
      <xdr:spPr>
        <a:xfrm>
          <a:off x="419100" y="300799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9B2EDDDB-B765-4704-BFD0-A15A75C35A3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5C62F802-5FA0-40A0-B56A-3B01FCC0A56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FBB24721-3B45-49BB-8C2B-B89E4ED383DE}"/>
            </a:ext>
          </a:extLst>
        </xdr:cNvPr>
        <xdr:cNvSpPr txBox="1"/>
      </xdr:nvSpPr>
      <xdr:spPr>
        <a:xfrm>
          <a:off x="419100" y="373189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A16D50F6-F17A-4564-A159-24053C597085}"/>
            </a:ext>
          </a:extLst>
        </xdr:cNvPr>
        <xdr:cNvSpPr/>
      </xdr:nvSpPr>
      <xdr:spPr>
        <a:xfrm>
          <a:off x="1142365" y="4254500"/>
          <a:ext cx="3826510"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46569156-1A7D-43C5-82DA-A5E166D45BF7}"/>
            </a:ext>
          </a:extLst>
        </xdr:cNvPr>
        <xdr:cNvSpPr/>
      </xdr:nvSpPr>
      <xdr:spPr>
        <a:xfrm>
          <a:off x="1808974" y="4607497"/>
          <a:ext cx="1550316"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F7706551-77A4-47FF-B843-E1721C231D4A}"/>
            </a:ext>
          </a:extLst>
        </xdr:cNvPr>
        <xdr:cNvSpPr/>
      </xdr:nvSpPr>
      <xdr:spPr>
        <a:xfrm>
          <a:off x="3451854" y="4585111"/>
          <a:ext cx="765186"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1CF209B7-C360-454D-9994-78D6666910D0}"/>
            </a:ext>
          </a:extLst>
        </xdr:cNvPr>
        <xdr:cNvSpPr/>
      </xdr:nvSpPr>
      <xdr:spPr>
        <a:xfrm>
          <a:off x="49142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EA013F74-F2F4-4085-AAA6-A9DEF3789246}"/>
            </a:ext>
          </a:extLst>
        </xdr:cNvPr>
        <xdr:cNvSpPr/>
      </xdr:nvSpPr>
      <xdr:spPr>
        <a:xfrm>
          <a:off x="49142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BDEF9CD3-3E3E-40FA-A7B5-1EA6ED951FAF}"/>
            </a:ext>
          </a:extLst>
        </xdr:cNvPr>
        <xdr:cNvSpPr/>
      </xdr:nvSpPr>
      <xdr:spPr>
        <a:xfrm>
          <a:off x="628586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F773C34C-6AF6-4BCF-A49F-DFD123CA2CB6}"/>
            </a:ext>
          </a:extLst>
        </xdr:cNvPr>
        <xdr:cNvSpPr/>
      </xdr:nvSpPr>
      <xdr:spPr>
        <a:xfrm>
          <a:off x="628586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A7786333-D404-47CF-BCBE-B49133D26A4A}"/>
            </a:ext>
          </a:extLst>
        </xdr:cNvPr>
        <xdr:cNvSpPr/>
      </xdr:nvSpPr>
      <xdr:spPr>
        <a:xfrm>
          <a:off x="77882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1A5EC362-A8E2-45B1-A073-6B8714CF1A1C}"/>
            </a:ext>
          </a:extLst>
        </xdr:cNvPr>
        <xdr:cNvSpPr/>
      </xdr:nvSpPr>
      <xdr:spPr>
        <a:xfrm>
          <a:off x="77882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C9423DE6-A63B-467E-9A27-B343D26BAE54}"/>
            </a:ext>
          </a:extLst>
        </xdr:cNvPr>
        <xdr:cNvSpPr/>
      </xdr:nvSpPr>
      <xdr:spPr>
        <a:xfrm>
          <a:off x="1142365" y="4932045"/>
          <a:ext cx="3826510"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494FDC3D-66BE-4882-BF43-C468BDB5F4EC}"/>
            </a:ext>
          </a:extLst>
        </xdr:cNvPr>
        <xdr:cNvSpPr/>
      </xdr:nvSpPr>
      <xdr:spPr>
        <a:xfrm>
          <a:off x="5216525"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3EA56900-F9E5-4CCA-BFFB-8775DC1F3D1F}"/>
            </a:ext>
          </a:extLst>
        </xdr:cNvPr>
        <xdr:cNvSpPr/>
      </xdr:nvSpPr>
      <xdr:spPr>
        <a:xfrm>
          <a:off x="5216525"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1F341333-66AA-42A5-8AB9-8066FC9D83BA}"/>
            </a:ext>
          </a:extLst>
        </xdr:cNvPr>
        <xdr:cNvSpPr txBox="1"/>
      </xdr:nvSpPr>
      <xdr:spPr>
        <a:xfrm>
          <a:off x="5273675" y="5229860"/>
          <a:ext cx="4098290"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減価償却率は類似団体内平均値よりも下回っており、将来にわたってこれらの資産に対し、計画的に点検・補修を行い施設の健全化を確保するとともに、施設の統廃合や集約化等の検討や更新時の施設規模の検討等、公共施設の適正な維持管理を行っていく。</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DCBD27D3-BB61-4A3D-A95E-FBE4EA85A2C4}"/>
            </a:ext>
          </a:extLst>
        </xdr:cNvPr>
        <xdr:cNvSpPr txBox="1"/>
      </xdr:nvSpPr>
      <xdr:spPr>
        <a:xfrm>
          <a:off x="112331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C001C8ED-7DB7-41C2-AAD9-5AE65E9B8060}"/>
            </a:ext>
          </a:extLst>
        </xdr:cNvPr>
        <xdr:cNvCxnSpPr/>
      </xdr:nvCxnSpPr>
      <xdr:spPr>
        <a:xfrm>
          <a:off x="1142365" y="709676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AA992E23-63D4-4DC4-88CE-995E7A7408F8}"/>
            </a:ext>
          </a:extLst>
        </xdr:cNvPr>
        <xdr:cNvSpPr txBox="1"/>
      </xdr:nvSpPr>
      <xdr:spPr>
        <a:xfrm>
          <a:off x="731041" y="69991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0" name="直線コネクタ 59">
          <a:extLst>
            <a:ext uri="{FF2B5EF4-FFF2-40B4-BE49-F238E27FC236}">
              <a16:creationId xmlns:a16="http://schemas.microsoft.com/office/drawing/2014/main" id="{1CEC0A1A-B629-4A42-B8AA-B7B0C52D7CF4}"/>
            </a:ext>
          </a:extLst>
        </xdr:cNvPr>
        <xdr:cNvCxnSpPr/>
      </xdr:nvCxnSpPr>
      <xdr:spPr>
        <a:xfrm>
          <a:off x="1142365" y="66611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1" name="テキスト ボックス 60">
          <a:extLst>
            <a:ext uri="{FF2B5EF4-FFF2-40B4-BE49-F238E27FC236}">
              <a16:creationId xmlns:a16="http://schemas.microsoft.com/office/drawing/2014/main" id="{CC877551-E2EF-4B5E-96A0-DA85F7C17B65}"/>
            </a:ext>
          </a:extLst>
        </xdr:cNvPr>
        <xdr:cNvSpPr txBox="1"/>
      </xdr:nvSpPr>
      <xdr:spPr>
        <a:xfrm>
          <a:off x="784241" y="656925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2" name="直線コネクタ 61">
          <a:extLst>
            <a:ext uri="{FF2B5EF4-FFF2-40B4-BE49-F238E27FC236}">
              <a16:creationId xmlns:a16="http://schemas.microsoft.com/office/drawing/2014/main" id="{964C93D0-6BA5-4365-A360-BE9FDA683134}"/>
            </a:ext>
          </a:extLst>
        </xdr:cNvPr>
        <xdr:cNvCxnSpPr/>
      </xdr:nvCxnSpPr>
      <xdr:spPr>
        <a:xfrm>
          <a:off x="1142365" y="623125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3" name="テキスト ボックス 62">
          <a:extLst>
            <a:ext uri="{FF2B5EF4-FFF2-40B4-BE49-F238E27FC236}">
              <a16:creationId xmlns:a16="http://schemas.microsoft.com/office/drawing/2014/main" id="{76995B29-EAAC-4241-9D41-CEF71C771356}"/>
            </a:ext>
          </a:extLst>
        </xdr:cNvPr>
        <xdr:cNvSpPr txBox="1"/>
      </xdr:nvSpPr>
      <xdr:spPr>
        <a:xfrm>
          <a:off x="784241" y="61336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4" name="直線コネクタ 63">
          <a:extLst>
            <a:ext uri="{FF2B5EF4-FFF2-40B4-BE49-F238E27FC236}">
              <a16:creationId xmlns:a16="http://schemas.microsoft.com/office/drawing/2014/main" id="{8099287E-006C-4C68-9154-2600BE874D40}"/>
            </a:ext>
          </a:extLst>
        </xdr:cNvPr>
        <xdr:cNvCxnSpPr/>
      </xdr:nvCxnSpPr>
      <xdr:spPr>
        <a:xfrm>
          <a:off x="1142365" y="57975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5" name="テキスト ボックス 64">
          <a:extLst>
            <a:ext uri="{FF2B5EF4-FFF2-40B4-BE49-F238E27FC236}">
              <a16:creationId xmlns:a16="http://schemas.microsoft.com/office/drawing/2014/main" id="{5C4B3148-86CC-42F9-B7A2-991CC777E02C}"/>
            </a:ext>
          </a:extLst>
        </xdr:cNvPr>
        <xdr:cNvSpPr txBox="1"/>
      </xdr:nvSpPr>
      <xdr:spPr>
        <a:xfrm>
          <a:off x="784241"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6" name="直線コネクタ 65">
          <a:extLst>
            <a:ext uri="{FF2B5EF4-FFF2-40B4-BE49-F238E27FC236}">
              <a16:creationId xmlns:a16="http://schemas.microsoft.com/office/drawing/2014/main" id="{A5C5E5C5-30BB-48A6-9AAC-C5DFB6C88F36}"/>
            </a:ext>
          </a:extLst>
        </xdr:cNvPr>
        <xdr:cNvCxnSpPr/>
      </xdr:nvCxnSpPr>
      <xdr:spPr>
        <a:xfrm>
          <a:off x="1142365" y="5365750"/>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7" name="テキスト ボックス 66">
          <a:extLst>
            <a:ext uri="{FF2B5EF4-FFF2-40B4-BE49-F238E27FC236}">
              <a16:creationId xmlns:a16="http://schemas.microsoft.com/office/drawing/2014/main" id="{4443E2AB-1894-4E3C-B3A4-B4BE02FCEC6F}"/>
            </a:ext>
          </a:extLst>
        </xdr:cNvPr>
        <xdr:cNvSpPr txBox="1"/>
      </xdr:nvSpPr>
      <xdr:spPr>
        <a:xfrm>
          <a:off x="784241" y="526813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5E94877D-8D37-4108-8707-AE6A95BDD0BB}"/>
            </a:ext>
          </a:extLst>
        </xdr:cNvPr>
        <xdr:cNvCxnSpPr/>
      </xdr:nvCxnSpPr>
      <xdr:spPr>
        <a:xfrm>
          <a:off x="1142365" y="4932045"/>
          <a:ext cx="382651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9" name="テキスト ボックス 68">
          <a:extLst>
            <a:ext uri="{FF2B5EF4-FFF2-40B4-BE49-F238E27FC236}">
              <a16:creationId xmlns:a16="http://schemas.microsoft.com/office/drawing/2014/main" id="{CF48F9F6-8405-430A-BC16-D3B37D704896}"/>
            </a:ext>
          </a:extLst>
        </xdr:cNvPr>
        <xdr:cNvSpPr txBox="1"/>
      </xdr:nvSpPr>
      <xdr:spPr>
        <a:xfrm>
          <a:off x="810773" y="483824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0ED01B36-10A3-4657-94F6-95AB72520038}"/>
            </a:ext>
          </a:extLst>
        </xdr:cNvPr>
        <xdr:cNvSpPr/>
      </xdr:nvSpPr>
      <xdr:spPr>
        <a:xfrm>
          <a:off x="1142365" y="4932045"/>
          <a:ext cx="3826510"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1" name="直線コネクタ 70">
          <a:extLst>
            <a:ext uri="{FF2B5EF4-FFF2-40B4-BE49-F238E27FC236}">
              <a16:creationId xmlns:a16="http://schemas.microsoft.com/office/drawing/2014/main" id="{52FFAE8B-DD3B-4B8C-A0E6-8439CD74B536}"/>
            </a:ext>
          </a:extLst>
        </xdr:cNvPr>
        <xdr:cNvCxnSpPr/>
      </xdr:nvCxnSpPr>
      <xdr:spPr>
        <a:xfrm flipV="1">
          <a:off x="4295775" y="5514213"/>
          <a:ext cx="1270" cy="1099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2" name="有形固定資産減価償却率最小値テキスト">
          <a:extLst>
            <a:ext uri="{FF2B5EF4-FFF2-40B4-BE49-F238E27FC236}">
              <a16:creationId xmlns:a16="http://schemas.microsoft.com/office/drawing/2014/main" id="{635FC5D3-F68F-4723-8B8B-D4E572F35514}"/>
            </a:ext>
          </a:extLst>
        </xdr:cNvPr>
        <xdr:cNvSpPr txBox="1"/>
      </xdr:nvSpPr>
      <xdr:spPr>
        <a:xfrm>
          <a:off x="4342765" y="6619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3" name="直線コネクタ 72">
          <a:extLst>
            <a:ext uri="{FF2B5EF4-FFF2-40B4-BE49-F238E27FC236}">
              <a16:creationId xmlns:a16="http://schemas.microsoft.com/office/drawing/2014/main" id="{BFA95A92-DBD0-4520-B9FE-0DE268112FF8}"/>
            </a:ext>
          </a:extLst>
        </xdr:cNvPr>
        <xdr:cNvCxnSpPr/>
      </xdr:nvCxnSpPr>
      <xdr:spPr>
        <a:xfrm>
          <a:off x="4206875" y="6613906"/>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4" name="有形固定資産減価償却率最大値テキスト">
          <a:extLst>
            <a:ext uri="{FF2B5EF4-FFF2-40B4-BE49-F238E27FC236}">
              <a16:creationId xmlns:a16="http://schemas.microsoft.com/office/drawing/2014/main" id="{A5714685-6459-446E-A67A-B48942D81411}"/>
            </a:ext>
          </a:extLst>
        </xdr:cNvPr>
        <xdr:cNvSpPr txBox="1"/>
      </xdr:nvSpPr>
      <xdr:spPr>
        <a:xfrm>
          <a:off x="4342765" y="528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5" name="直線コネクタ 74">
          <a:extLst>
            <a:ext uri="{FF2B5EF4-FFF2-40B4-BE49-F238E27FC236}">
              <a16:creationId xmlns:a16="http://schemas.microsoft.com/office/drawing/2014/main" id="{530084C7-B5A8-4913-B82C-9201C9B73551}"/>
            </a:ext>
          </a:extLst>
        </xdr:cNvPr>
        <xdr:cNvCxnSpPr/>
      </xdr:nvCxnSpPr>
      <xdr:spPr>
        <a:xfrm>
          <a:off x="4206875" y="5514213"/>
          <a:ext cx="17399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76" name="有形固定資産減価償却率平均値テキスト">
          <a:extLst>
            <a:ext uri="{FF2B5EF4-FFF2-40B4-BE49-F238E27FC236}">
              <a16:creationId xmlns:a16="http://schemas.microsoft.com/office/drawing/2014/main" id="{4596228F-43C2-4087-A99F-05DDB244B658}"/>
            </a:ext>
          </a:extLst>
        </xdr:cNvPr>
        <xdr:cNvSpPr txBox="1"/>
      </xdr:nvSpPr>
      <xdr:spPr>
        <a:xfrm>
          <a:off x="4342765" y="61182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7" name="フローチャート: 判断 76">
          <a:extLst>
            <a:ext uri="{FF2B5EF4-FFF2-40B4-BE49-F238E27FC236}">
              <a16:creationId xmlns:a16="http://schemas.microsoft.com/office/drawing/2014/main" id="{7F4A9A9B-0818-4EF5-A319-FA76483E08DA}"/>
            </a:ext>
          </a:extLst>
        </xdr:cNvPr>
        <xdr:cNvSpPr/>
      </xdr:nvSpPr>
      <xdr:spPr>
        <a:xfrm>
          <a:off x="4244975" y="6261100"/>
          <a:ext cx="9779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78" name="フローチャート: 判断 77">
          <a:extLst>
            <a:ext uri="{FF2B5EF4-FFF2-40B4-BE49-F238E27FC236}">
              <a16:creationId xmlns:a16="http://schemas.microsoft.com/office/drawing/2014/main" id="{9840ADCB-8845-492A-81C8-287A0A5F48EB}"/>
            </a:ext>
          </a:extLst>
        </xdr:cNvPr>
        <xdr:cNvSpPr/>
      </xdr:nvSpPr>
      <xdr:spPr>
        <a:xfrm>
          <a:off x="3611880" y="6261100"/>
          <a:ext cx="80645"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79" name="フローチャート: 判断 78">
          <a:extLst>
            <a:ext uri="{FF2B5EF4-FFF2-40B4-BE49-F238E27FC236}">
              <a16:creationId xmlns:a16="http://schemas.microsoft.com/office/drawing/2014/main" id="{EC18D87D-FB01-40C1-883C-9CAC74A68E6F}"/>
            </a:ext>
          </a:extLst>
        </xdr:cNvPr>
        <xdr:cNvSpPr/>
      </xdr:nvSpPr>
      <xdr:spPr>
        <a:xfrm>
          <a:off x="2926080" y="6247384"/>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0" name="フローチャート: 判断 79">
          <a:extLst>
            <a:ext uri="{FF2B5EF4-FFF2-40B4-BE49-F238E27FC236}">
              <a16:creationId xmlns:a16="http://schemas.microsoft.com/office/drawing/2014/main" id="{CBCEDCD0-C551-43FF-B1CF-79A6D14C66F3}"/>
            </a:ext>
          </a:extLst>
        </xdr:cNvPr>
        <xdr:cNvSpPr/>
      </xdr:nvSpPr>
      <xdr:spPr>
        <a:xfrm>
          <a:off x="2240280" y="6240653"/>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127</xdr:rowOff>
    </xdr:from>
    <xdr:to>
      <xdr:col>7</xdr:col>
      <xdr:colOff>187325</xdr:colOff>
      <xdr:row>32</xdr:row>
      <xdr:rowOff>101727</xdr:rowOff>
    </xdr:to>
    <xdr:sp macro="" textlink="">
      <xdr:nvSpPr>
        <xdr:cNvPr id="81" name="フローチャート: 判断 80">
          <a:extLst>
            <a:ext uri="{FF2B5EF4-FFF2-40B4-BE49-F238E27FC236}">
              <a16:creationId xmlns:a16="http://schemas.microsoft.com/office/drawing/2014/main" id="{D7D5E194-E906-4AAC-8F08-2A583176B99B}"/>
            </a:ext>
          </a:extLst>
        </xdr:cNvPr>
        <xdr:cNvSpPr/>
      </xdr:nvSpPr>
      <xdr:spPr>
        <a:xfrm>
          <a:off x="1554480" y="6239002"/>
          <a:ext cx="80645"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D82D8CF8-EBF9-41A7-BC9F-ABE116623ADF}"/>
            </a:ext>
          </a:extLst>
        </xdr:cNvPr>
        <xdr:cNvSpPr txBox="1"/>
      </xdr:nvSpPr>
      <xdr:spPr>
        <a:xfrm>
          <a:off x="413321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12E1CCE8-F266-4EFE-9C89-C8FFA4F92863}"/>
            </a:ext>
          </a:extLst>
        </xdr:cNvPr>
        <xdr:cNvSpPr txBox="1"/>
      </xdr:nvSpPr>
      <xdr:spPr>
        <a:xfrm>
          <a:off x="35020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3C7241D2-AA83-48FA-A831-D6B2A8BA47D2}"/>
            </a:ext>
          </a:extLst>
        </xdr:cNvPr>
        <xdr:cNvSpPr txBox="1"/>
      </xdr:nvSpPr>
      <xdr:spPr>
        <a:xfrm>
          <a:off x="28162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9ADD0FC6-2771-46E9-8C82-9414CBF26420}"/>
            </a:ext>
          </a:extLst>
        </xdr:cNvPr>
        <xdr:cNvSpPr txBox="1"/>
      </xdr:nvSpPr>
      <xdr:spPr>
        <a:xfrm>
          <a:off x="21304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BE62A654-8075-404D-94F4-2F6127FF36D4}"/>
            </a:ext>
          </a:extLst>
        </xdr:cNvPr>
        <xdr:cNvSpPr txBox="1"/>
      </xdr:nvSpPr>
      <xdr:spPr>
        <a:xfrm>
          <a:off x="144462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67056</xdr:rowOff>
    </xdr:from>
    <xdr:to>
      <xdr:col>23</xdr:col>
      <xdr:colOff>136525</xdr:colOff>
      <xdr:row>32</xdr:row>
      <xdr:rowOff>168656</xdr:rowOff>
    </xdr:to>
    <xdr:sp macro="" textlink="">
      <xdr:nvSpPr>
        <xdr:cNvPr id="87" name="楕円 86">
          <a:extLst>
            <a:ext uri="{FF2B5EF4-FFF2-40B4-BE49-F238E27FC236}">
              <a16:creationId xmlns:a16="http://schemas.microsoft.com/office/drawing/2014/main" id="{BE3BEEF8-D492-421C-9813-693320BDE433}"/>
            </a:ext>
          </a:extLst>
        </xdr:cNvPr>
        <xdr:cNvSpPr/>
      </xdr:nvSpPr>
      <xdr:spPr>
        <a:xfrm>
          <a:off x="4244975" y="6304026"/>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45483</xdr:rowOff>
    </xdr:from>
    <xdr:ext cx="405111" cy="259045"/>
    <xdr:sp macro="" textlink="">
      <xdr:nvSpPr>
        <xdr:cNvPr id="88" name="有形固定資産減価償却率該当値テキスト">
          <a:extLst>
            <a:ext uri="{FF2B5EF4-FFF2-40B4-BE49-F238E27FC236}">
              <a16:creationId xmlns:a16="http://schemas.microsoft.com/office/drawing/2014/main" id="{08554E09-B46B-4CD1-81AD-E2B3A981DB4E}"/>
            </a:ext>
          </a:extLst>
        </xdr:cNvPr>
        <xdr:cNvSpPr txBox="1"/>
      </xdr:nvSpPr>
      <xdr:spPr>
        <a:xfrm>
          <a:off x="4342765" y="6286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34671</xdr:rowOff>
    </xdr:from>
    <xdr:to>
      <xdr:col>19</xdr:col>
      <xdr:colOff>187325</xdr:colOff>
      <xdr:row>32</xdr:row>
      <xdr:rowOff>136271</xdr:rowOff>
    </xdr:to>
    <xdr:sp macro="" textlink="">
      <xdr:nvSpPr>
        <xdr:cNvPr id="89" name="楕円 88">
          <a:extLst>
            <a:ext uri="{FF2B5EF4-FFF2-40B4-BE49-F238E27FC236}">
              <a16:creationId xmlns:a16="http://schemas.microsoft.com/office/drawing/2014/main" id="{200B56FD-8280-4F86-9881-D2399EA0402D}"/>
            </a:ext>
          </a:extLst>
        </xdr:cNvPr>
        <xdr:cNvSpPr/>
      </xdr:nvSpPr>
      <xdr:spPr>
        <a:xfrm>
          <a:off x="3611880" y="6273546"/>
          <a:ext cx="80645"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85471</xdr:rowOff>
    </xdr:from>
    <xdr:to>
      <xdr:col>23</xdr:col>
      <xdr:colOff>85725</xdr:colOff>
      <xdr:row>32</xdr:row>
      <xdr:rowOff>117856</xdr:rowOff>
    </xdr:to>
    <xdr:cxnSp macro="">
      <xdr:nvCxnSpPr>
        <xdr:cNvPr id="90" name="直線コネクタ 89">
          <a:extLst>
            <a:ext uri="{FF2B5EF4-FFF2-40B4-BE49-F238E27FC236}">
              <a16:creationId xmlns:a16="http://schemas.microsoft.com/office/drawing/2014/main" id="{F1349C2C-A6DD-44DC-B709-3BCCDFF98D22}"/>
            </a:ext>
          </a:extLst>
        </xdr:cNvPr>
        <xdr:cNvCxnSpPr/>
      </xdr:nvCxnSpPr>
      <xdr:spPr>
        <a:xfrm>
          <a:off x="3656965" y="6326251"/>
          <a:ext cx="640715"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87376</xdr:rowOff>
    </xdr:from>
    <xdr:to>
      <xdr:col>11</xdr:col>
      <xdr:colOff>187325</xdr:colOff>
      <xdr:row>32</xdr:row>
      <xdr:rowOff>17526</xdr:rowOff>
    </xdr:to>
    <xdr:sp macro="" textlink="">
      <xdr:nvSpPr>
        <xdr:cNvPr id="91" name="楕円 90">
          <a:extLst>
            <a:ext uri="{FF2B5EF4-FFF2-40B4-BE49-F238E27FC236}">
              <a16:creationId xmlns:a16="http://schemas.microsoft.com/office/drawing/2014/main" id="{B6023B68-C956-4CB8-9CEA-10EEFD52B6D7}"/>
            </a:ext>
          </a:extLst>
        </xdr:cNvPr>
        <xdr:cNvSpPr/>
      </xdr:nvSpPr>
      <xdr:spPr>
        <a:xfrm>
          <a:off x="2240280" y="6156706"/>
          <a:ext cx="80645"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111769</xdr:colOff>
      <xdr:row>30</xdr:row>
      <xdr:rowOff>144162</xdr:rowOff>
    </xdr:from>
    <xdr:ext cx="405111" cy="259045"/>
    <xdr:sp macro="" textlink="">
      <xdr:nvSpPr>
        <xdr:cNvPr id="92" name="n_1aveValue有形固定資産減価償却率">
          <a:extLst>
            <a:ext uri="{FF2B5EF4-FFF2-40B4-BE49-F238E27FC236}">
              <a16:creationId xmlns:a16="http://schemas.microsoft.com/office/drawing/2014/main" id="{C8AEAB22-A163-4857-9C61-7235772FC7FF}"/>
            </a:ext>
          </a:extLst>
        </xdr:cNvPr>
        <xdr:cNvSpPr txBox="1"/>
      </xdr:nvSpPr>
      <xdr:spPr>
        <a:xfrm>
          <a:off x="3464569" y="6038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93" name="n_2aveValue有形固定資産減価償却率">
          <a:extLst>
            <a:ext uri="{FF2B5EF4-FFF2-40B4-BE49-F238E27FC236}">
              <a16:creationId xmlns:a16="http://schemas.microsoft.com/office/drawing/2014/main" id="{F9E49A40-69B5-49CB-9932-994A41B40CC3}"/>
            </a:ext>
          </a:extLst>
        </xdr:cNvPr>
        <xdr:cNvSpPr txBox="1"/>
      </xdr:nvSpPr>
      <xdr:spPr>
        <a:xfrm>
          <a:off x="2793374" y="6022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90695</xdr:rowOff>
    </xdr:from>
    <xdr:ext cx="405111" cy="259045"/>
    <xdr:sp macro="" textlink="">
      <xdr:nvSpPr>
        <xdr:cNvPr id="94" name="n_3aveValue有形固定資産減価償却率">
          <a:extLst>
            <a:ext uri="{FF2B5EF4-FFF2-40B4-BE49-F238E27FC236}">
              <a16:creationId xmlns:a16="http://schemas.microsoft.com/office/drawing/2014/main" id="{F5C37E92-6CCD-4108-9956-3C21DE2EA424}"/>
            </a:ext>
          </a:extLst>
        </xdr:cNvPr>
        <xdr:cNvSpPr txBox="1"/>
      </xdr:nvSpPr>
      <xdr:spPr>
        <a:xfrm>
          <a:off x="2107574" y="6333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118254</xdr:rowOff>
    </xdr:from>
    <xdr:ext cx="405111" cy="259045"/>
    <xdr:sp macro="" textlink="">
      <xdr:nvSpPr>
        <xdr:cNvPr id="95" name="n_4aveValue有形固定資産減価償却率">
          <a:extLst>
            <a:ext uri="{FF2B5EF4-FFF2-40B4-BE49-F238E27FC236}">
              <a16:creationId xmlns:a16="http://schemas.microsoft.com/office/drawing/2014/main" id="{265D23CB-8379-4C99-A7F4-FD2799C0768A}"/>
            </a:ext>
          </a:extLst>
        </xdr:cNvPr>
        <xdr:cNvSpPr txBox="1"/>
      </xdr:nvSpPr>
      <xdr:spPr>
        <a:xfrm>
          <a:off x="1421774" y="60161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127398</xdr:rowOff>
    </xdr:from>
    <xdr:ext cx="405111" cy="259045"/>
    <xdr:sp macro="" textlink="">
      <xdr:nvSpPr>
        <xdr:cNvPr id="96" name="n_1mainValue有形固定資産減価償却率">
          <a:extLst>
            <a:ext uri="{FF2B5EF4-FFF2-40B4-BE49-F238E27FC236}">
              <a16:creationId xmlns:a16="http://schemas.microsoft.com/office/drawing/2014/main" id="{4FD75123-2598-492D-97DB-98474CC61066}"/>
            </a:ext>
          </a:extLst>
        </xdr:cNvPr>
        <xdr:cNvSpPr txBox="1"/>
      </xdr:nvSpPr>
      <xdr:spPr>
        <a:xfrm>
          <a:off x="3464569" y="6370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34053</xdr:rowOff>
    </xdr:from>
    <xdr:ext cx="405111" cy="259045"/>
    <xdr:sp macro="" textlink="">
      <xdr:nvSpPr>
        <xdr:cNvPr id="97" name="n_3mainValue有形固定資産減価償却率">
          <a:extLst>
            <a:ext uri="{FF2B5EF4-FFF2-40B4-BE49-F238E27FC236}">
              <a16:creationId xmlns:a16="http://schemas.microsoft.com/office/drawing/2014/main" id="{BF2153C2-1883-458E-9F6B-5ABF920E80E2}"/>
            </a:ext>
          </a:extLst>
        </xdr:cNvPr>
        <xdr:cNvSpPr txBox="1"/>
      </xdr:nvSpPr>
      <xdr:spPr>
        <a:xfrm>
          <a:off x="2107574" y="5928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8" name="正方形/長方形 97">
          <a:extLst>
            <a:ext uri="{FF2B5EF4-FFF2-40B4-BE49-F238E27FC236}">
              <a16:creationId xmlns:a16="http://schemas.microsoft.com/office/drawing/2014/main" id="{52439996-E101-427C-A285-B7A8F4816DBB}"/>
            </a:ext>
          </a:extLst>
        </xdr:cNvPr>
        <xdr:cNvSpPr/>
      </xdr:nvSpPr>
      <xdr:spPr>
        <a:xfrm>
          <a:off x="10188575" y="4254500"/>
          <a:ext cx="3805555" cy="29654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9" name="正方形/長方形 98">
          <a:extLst>
            <a:ext uri="{FF2B5EF4-FFF2-40B4-BE49-F238E27FC236}">
              <a16:creationId xmlns:a16="http://schemas.microsoft.com/office/drawing/2014/main" id="{07665A5E-04B7-4DF4-842C-766CB399F621}"/>
            </a:ext>
          </a:extLst>
        </xdr:cNvPr>
        <xdr:cNvSpPr/>
      </xdr:nvSpPr>
      <xdr:spPr>
        <a:xfrm>
          <a:off x="11144518" y="4607497"/>
          <a:ext cx="941169" cy="277622"/>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0" name="正方形/長方形 99">
          <a:extLst>
            <a:ext uri="{FF2B5EF4-FFF2-40B4-BE49-F238E27FC236}">
              <a16:creationId xmlns:a16="http://schemas.microsoft.com/office/drawing/2014/main" id="{9D7E72D8-84D6-483A-9D13-D94C45432841}"/>
            </a:ext>
          </a:extLst>
        </xdr:cNvPr>
        <xdr:cNvSpPr/>
      </xdr:nvSpPr>
      <xdr:spPr>
        <a:xfrm>
          <a:off x="12564596" y="4585111"/>
          <a:ext cx="611168" cy="310964"/>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1" name="正方形/長方形 100">
          <a:extLst>
            <a:ext uri="{FF2B5EF4-FFF2-40B4-BE49-F238E27FC236}">
              <a16:creationId xmlns:a16="http://schemas.microsoft.com/office/drawing/2014/main" id="{DF9D35FC-A40E-49B0-83B7-F855942AF113}"/>
            </a:ext>
          </a:extLst>
        </xdr:cNvPr>
        <xdr:cNvSpPr/>
      </xdr:nvSpPr>
      <xdr:spPr>
        <a:xfrm>
          <a:off x="139604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2" name="正方形/長方形 101">
          <a:extLst>
            <a:ext uri="{FF2B5EF4-FFF2-40B4-BE49-F238E27FC236}">
              <a16:creationId xmlns:a16="http://schemas.microsoft.com/office/drawing/2014/main" id="{ADBD7AC4-AE67-4D47-A74B-3F7A80632C12}"/>
            </a:ext>
          </a:extLst>
        </xdr:cNvPr>
        <xdr:cNvSpPr/>
      </xdr:nvSpPr>
      <xdr:spPr>
        <a:xfrm>
          <a:off x="139604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3" name="正方形/長方形 102">
          <a:extLst>
            <a:ext uri="{FF2B5EF4-FFF2-40B4-BE49-F238E27FC236}">
              <a16:creationId xmlns:a16="http://schemas.microsoft.com/office/drawing/2014/main" id="{79427981-1931-433F-AD78-187F4E7FD94E}"/>
            </a:ext>
          </a:extLst>
        </xdr:cNvPr>
        <xdr:cNvSpPr/>
      </xdr:nvSpPr>
      <xdr:spPr>
        <a:xfrm>
          <a:off x="15332075"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4" name="正方形/長方形 103">
          <a:extLst>
            <a:ext uri="{FF2B5EF4-FFF2-40B4-BE49-F238E27FC236}">
              <a16:creationId xmlns:a16="http://schemas.microsoft.com/office/drawing/2014/main" id="{E711F7D3-F7F0-4695-9971-3C4136C40AA0}"/>
            </a:ext>
          </a:extLst>
        </xdr:cNvPr>
        <xdr:cNvSpPr/>
      </xdr:nvSpPr>
      <xdr:spPr>
        <a:xfrm>
          <a:off x="15332075"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5" name="正方形/長方形 104">
          <a:extLst>
            <a:ext uri="{FF2B5EF4-FFF2-40B4-BE49-F238E27FC236}">
              <a16:creationId xmlns:a16="http://schemas.microsoft.com/office/drawing/2014/main" id="{8965E0C0-6277-4325-B134-084963A47A13}"/>
            </a:ext>
          </a:extLst>
        </xdr:cNvPr>
        <xdr:cNvSpPr/>
      </xdr:nvSpPr>
      <xdr:spPr>
        <a:xfrm>
          <a:off x="16813530" y="4368165"/>
          <a:ext cx="1371600" cy="252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6" name="正方形/長方形 105">
          <a:extLst>
            <a:ext uri="{FF2B5EF4-FFF2-40B4-BE49-F238E27FC236}">
              <a16:creationId xmlns:a16="http://schemas.microsoft.com/office/drawing/2014/main" id="{3B50C393-5275-43FF-9857-8C62E32FBC06}"/>
            </a:ext>
          </a:extLst>
        </xdr:cNvPr>
        <xdr:cNvSpPr/>
      </xdr:nvSpPr>
      <xdr:spPr>
        <a:xfrm>
          <a:off x="16813530" y="455104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7" name="正方形/長方形 106">
          <a:extLst>
            <a:ext uri="{FF2B5EF4-FFF2-40B4-BE49-F238E27FC236}">
              <a16:creationId xmlns:a16="http://schemas.microsoft.com/office/drawing/2014/main" id="{B35DFE84-B76E-4D7E-9452-D593A0C5ABE6}"/>
            </a:ext>
          </a:extLst>
        </xdr:cNvPr>
        <xdr:cNvSpPr/>
      </xdr:nvSpPr>
      <xdr:spPr>
        <a:xfrm>
          <a:off x="10188575" y="4932045"/>
          <a:ext cx="3805555" cy="216471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8" name="正方形/長方形 107">
          <a:extLst>
            <a:ext uri="{FF2B5EF4-FFF2-40B4-BE49-F238E27FC236}">
              <a16:creationId xmlns:a16="http://schemas.microsoft.com/office/drawing/2014/main" id="{E72856FB-F65E-4A57-A4A5-3297C01C5E4C}"/>
            </a:ext>
          </a:extLst>
        </xdr:cNvPr>
        <xdr:cNvSpPr/>
      </xdr:nvSpPr>
      <xdr:spPr>
        <a:xfrm>
          <a:off x="14241780" y="4932045"/>
          <a:ext cx="4286250" cy="216471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9" name="正方形/長方形 108">
          <a:extLst>
            <a:ext uri="{FF2B5EF4-FFF2-40B4-BE49-F238E27FC236}">
              <a16:creationId xmlns:a16="http://schemas.microsoft.com/office/drawing/2014/main" id="{6435E96B-5FB6-4DC2-ADFC-1C211CBB8ABF}"/>
            </a:ext>
          </a:extLst>
        </xdr:cNvPr>
        <xdr:cNvSpPr/>
      </xdr:nvSpPr>
      <xdr:spPr>
        <a:xfrm>
          <a:off x="14241780" y="5001260"/>
          <a:ext cx="41148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0" name="テキスト ボックス 109">
          <a:extLst>
            <a:ext uri="{FF2B5EF4-FFF2-40B4-BE49-F238E27FC236}">
              <a16:creationId xmlns:a16="http://schemas.microsoft.com/office/drawing/2014/main" id="{FEA1468A-5A23-456B-8B51-4C4D53E4D14E}"/>
            </a:ext>
          </a:extLst>
        </xdr:cNvPr>
        <xdr:cNvSpPr txBox="1"/>
      </xdr:nvSpPr>
      <xdr:spPr>
        <a:xfrm>
          <a:off x="14317980" y="5229860"/>
          <a:ext cx="4100195" cy="177419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債務償還比率は低い水準にある。新規の起債を行っていないことから、昨年度と比較して、地方債現在高は減少している。また、経常一般財源も増加し、充当可能基金についても地方債現在高を上回っているため債務償還比率は０となっ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1" name="テキスト ボックス 110">
          <a:extLst>
            <a:ext uri="{FF2B5EF4-FFF2-40B4-BE49-F238E27FC236}">
              <a16:creationId xmlns:a16="http://schemas.microsoft.com/office/drawing/2014/main" id="{E88871E6-9848-4B97-BCBE-115EBC117DAD}"/>
            </a:ext>
          </a:extLst>
        </xdr:cNvPr>
        <xdr:cNvSpPr txBox="1"/>
      </xdr:nvSpPr>
      <xdr:spPr>
        <a:xfrm>
          <a:off x="10150475" y="474535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2" name="直線コネクタ 111">
          <a:extLst>
            <a:ext uri="{FF2B5EF4-FFF2-40B4-BE49-F238E27FC236}">
              <a16:creationId xmlns:a16="http://schemas.microsoft.com/office/drawing/2014/main" id="{06C0DC04-8C8F-4614-9B55-0EC3EF3B2A4C}"/>
            </a:ext>
          </a:extLst>
        </xdr:cNvPr>
        <xdr:cNvCxnSpPr/>
      </xdr:nvCxnSpPr>
      <xdr:spPr>
        <a:xfrm>
          <a:off x="10188575" y="7096760"/>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3" name="テキスト ボックス 112">
          <a:extLst>
            <a:ext uri="{FF2B5EF4-FFF2-40B4-BE49-F238E27FC236}">
              <a16:creationId xmlns:a16="http://schemas.microsoft.com/office/drawing/2014/main" id="{E8AFD4ED-52C1-4DD1-8214-764555DF5C7B}"/>
            </a:ext>
          </a:extLst>
        </xdr:cNvPr>
        <xdr:cNvSpPr txBox="1"/>
      </xdr:nvSpPr>
      <xdr:spPr>
        <a:xfrm>
          <a:off x="9695591" y="69991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4" name="直線コネクタ 113">
          <a:extLst>
            <a:ext uri="{FF2B5EF4-FFF2-40B4-BE49-F238E27FC236}">
              <a16:creationId xmlns:a16="http://schemas.microsoft.com/office/drawing/2014/main" id="{08FDB42F-7B07-4B90-8CFC-BABDEF72C971}"/>
            </a:ext>
          </a:extLst>
        </xdr:cNvPr>
        <xdr:cNvCxnSpPr/>
      </xdr:nvCxnSpPr>
      <xdr:spPr>
        <a:xfrm>
          <a:off x="10188575" y="6782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5" name="テキスト ボックス 114">
          <a:extLst>
            <a:ext uri="{FF2B5EF4-FFF2-40B4-BE49-F238E27FC236}">
              <a16:creationId xmlns:a16="http://schemas.microsoft.com/office/drawing/2014/main" id="{6839E0C9-D2BD-43D7-9E7C-E56D8C60518F}"/>
            </a:ext>
          </a:extLst>
        </xdr:cNvPr>
        <xdr:cNvSpPr txBox="1"/>
      </xdr:nvSpPr>
      <xdr:spPr>
        <a:xfrm>
          <a:off x="9695591" y="668881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6" name="直線コネクタ 115">
          <a:extLst>
            <a:ext uri="{FF2B5EF4-FFF2-40B4-BE49-F238E27FC236}">
              <a16:creationId xmlns:a16="http://schemas.microsoft.com/office/drawing/2014/main" id="{127865E3-6FE5-4E1B-B797-1664EB4684A4}"/>
            </a:ext>
          </a:extLst>
        </xdr:cNvPr>
        <xdr:cNvCxnSpPr/>
      </xdr:nvCxnSpPr>
      <xdr:spPr>
        <a:xfrm>
          <a:off x="10188575" y="6474188"/>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7" name="テキスト ボックス 116">
          <a:extLst>
            <a:ext uri="{FF2B5EF4-FFF2-40B4-BE49-F238E27FC236}">
              <a16:creationId xmlns:a16="http://schemas.microsoft.com/office/drawing/2014/main" id="{06D1D82C-05F8-4C90-8B0A-3CD83FB973C0}"/>
            </a:ext>
          </a:extLst>
        </xdr:cNvPr>
        <xdr:cNvSpPr txBox="1"/>
      </xdr:nvSpPr>
      <xdr:spPr>
        <a:xfrm>
          <a:off x="9695591" y="638038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8" name="直線コネクタ 117">
          <a:extLst>
            <a:ext uri="{FF2B5EF4-FFF2-40B4-BE49-F238E27FC236}">
              <a16:creationId xmlns:a16="http://schemas.microsoft.com/office/drawing/2014/main" id="{7D984622-905D-4287-A635-72075FCD51C1}"/>
            </a:ext>
          </a:extLst>
        </xdr:cNvPr>
        <xdr:cNvCxnSpPr/>
      </xdr:nvCxnSpPr>
      <xdr:spPr>
        <a:xfrm>
          <a:off x="10188575" y="6163854"/>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9" name="テキスト ボックス 118">
          <a:extLst>
            <a:ext uri="{FF2B5EF4-FFF2-40B4-BE49-F238E27FC236}">
              <a16:creationId xmlns:a16="http://schemas.microsoft.com/office/drawing/2014/main" id="{A2C0AEC1-3A83-46CB-9D7C-1597B13D411D}"/>
            </a:ext>
          </a:extLst>
        </xdr:cNvPr>
        <xdr:cNvSpPr txBox="1"/>
      </xdr:nvSpPr>
      <xdr:spPr>
        <a:xfrm>
          <a:off x="9756296" y="607576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0" name="直線コネクタ 119">
          <a:extLst>
            <a:ext uri="{FF2B5EF4-FFF2-40B4-BE49-F238E27FC236}">
              <a16:creationId xmlns:a16="http://schemas.microsoft.com/office/drawing/2014/main" id="{665222FC-B667-45D6-9740-A8AC5BC55638}"/>
            </a:ext>
          </a:extLst>
        </xdr:cNvPr>
        <xdr:cNvCxnSpPr/>
      </xdr:nvCxnSpPr>
      <xdr:spPr>
        <a:xfrm>
          <a:off x="10188575" y="5855426"/>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1" name="テキスト ボックス 120">
          <a:extLst>
            <a:ext uri="{FF2B5EF4-FFF2-40B4-BE49-F238E27FC236}">
              <a16:creationId xmlns:a16="http://schemas.microsoft.com/office/drawing/2014/main" id="{CC0330F4-2737-4D6D-A9E4-901A2404FC40}"/>
            </a:ext>
          </a:extLst>
        </xdr:cNvPr>
        <xdr:cNvSpPr txBox="1"/>
      </xdr:nvSpPr>
      <xdr:spPr>
        <a:xfrm>
          <a:off x="9756296" y="576543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2" name="直線コネクタ 121">
          <a:extLst>
            <a:ext uri="{FF2B5EF4-FFF2-40B4-BE49-F238E27FC236}">
              <a16:creationId xmlns:a16="http://schemas.microsoft.com/office/drawing/2014/main" id="{0694A63A-BC4D-477E-AF12-C5831E58DC07}"/>
            </a:ext>
          </a:extLst>
        </xdr:cNvPr>
        <xdr:cNvCxnSpPr/>
      </xdr:nvCxnSpPr>
      <xdr:spPr>
        <a:xfrm>
          <a:off x="10188575" y="5554617"/>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3" name="テキスト ボックス 122">
          <a:extLst>
            <a:ext uri="{FF2B5EF4-FFF2-40B4-BE49-F238E27FC236}">
              <a16:creationId xmlns:a16="http://schemas.microsoft.com/office/drawing/2014/main" id="{30BF8454-5317-4146-85A8-1F76E19E8E41}"/>
            </a:ext>
          </a:extLst>
        </xdr:cNvPr>
        <xdr:cNvSpPr txBox="1"/>
      </xdr:nvSpPr>
      <xdr:spPr>
        <a:xfrm>
          <a:off x="9756296" y="545700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4" name="直線コネクタ 123">
          <a:extLst>
            <a:ext uri="{FF2B5EF4-FFF2-40B4-BE49-F238E27FC236}">
              <a16:creationId xmlns:a16="http://schemas.microsoft.com/office/drawing/2014/main" id="{3BE506F3-4975-4073-84AC-3D747DAFDE33}"/>
            </a:ext>
          </a:extLst>
        </xdr:cNvPr>
        <xdr:cNvCxnSpPr/>
      </xdr:nvCxnSpPr>
      <xdr:spPr>
        <a:xfrm>
          <a:off x="10188575" y="5240473"/>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5" name="テキスト ボックス 124">
          <a:extLst>
            <a:ext uri="{FF2B5EF4-FFF2-40B4-BE49-F238E27FC236}">
              <a16:creationId xmlns:a16="http://schemas.microsoft.com/office/drawing/2014/main" id="{78248B70-1E91-4A6A-942A-27E413A75F03}"/>
            </a:ext>
          </a:extLst>
        </xdr:cNvPr>
        <xdr:cNvSpPr txBox="1"/>
      </xdr:nvSpPr>
      <xdr:spPr>
        <a:xfrm>
          <a:off x="9856983" y="51466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6" name="直線コネクタ 125">
          <a:extLst>
            <a:ext uri="{FF2B5EF4-FFF2-40B4-BE49-F238E27FC236}">
              <a16:creationId xmlns:a16="http://schemas.microsoft.com/office/drawing/2014/main" id="{BD82BDDB-69A7-4E1D-B965-2928BD4490FC}"/>
            </a:ext>
          </a:extLst>
        </xdr:cNvPr>
        <xdr:cNvCxnSpPr/>
      </xdr:nvCxnSpPr>
      <xdr:spPr>
        <a:xfrm>
          <a:off x="10188575" y="4932045"/>
          <a:ext cx="380555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a:extLst>
            <a:ext uri="{FF2B5EF4-FFF2-40B4-BE49-F238E27FC236}">
              <a16:creationId xmlns:a16="http://schemas.microsoft.com/office/drawing/2014/main" id="{D189CEEA-AEF1-47D1-8B24-A4C4C4B27EC9}"/>
            </a:ext>
          </a:extLst>
        </xdr:cNvPr>
        <xdr:cNvSpPr/>
      </xdr:nvSpPr>
      <xdr:spPr>
        <a:xfrm>
          <a:off x="10188575" y="4932045"/>
          <a:ext cx="3805555" cy="216471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28" name="直線コネクタ 127">
          <a:extLst>
            <a:ext uri="{FF2B5EF4-FFF2-40B4-BE49-F238E27FC236}">
              <a16:creationId xmlns:a16="http://schemas.microsoft.com/office/drawing/2014/main" id="{2EFCEEF9-95F9-448E-A0F5-498626FD152E}"/>
            </a:ext>
          </a:extLst>
        </xdr:cNvPr>
        <xdr:cNvCxnSpPr/>
      </xdr:nvCxnSpPr>
      <xdr:spPr>
        <a:xfrm flipV="1">
          <a:off x="13313410" y="5240473"/>
          <a:ext cx="1269" cy="1535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29" name="債務償還比率最小値テキスト">
          <a:extLst>
            <a:ext uri="{FF2B5EF4-FFF2-40B4-BE49-F238E27FC236}">
              <a16:creationId xmlns:a16="http://schemas.microsoft.com/office/drawing/2014/main" id="{1011BDAC-2341-4A2A-BE6A-D884B51BDE6C}"/>
            </a:ext>
          </a:extLst>
        </xdr:cNvPr>
        <xdr:cNvSpPr txBox="1"/>
      </xdr:nvSpPr>
      <xdr:spPr>
        <a:xfrm>
          <a:off x="13369925" y="678130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0" name="直線コネクタ 129">
          <a:extLst>
            <a:ext uri="{FF2B5EF4-FFF2-40B4-BE49-F238E27FC236}">
              <a16:creationId xmlns:a16="http://schemas.microsoft.com/office/drawing/2014/main" id="{569A8582-0BB6-406C-9A71-7DBDAE47C1CE}"/>
            </a:ext>
          </a:extLst>
        </xdr:cNvPr>
        <xdr:cNvCxnSpPr/>
      </xdr:nvCxnSpPr>
      <xdr:spPr>
        <a:xfrm>
          <a:off x="13251180" y="6775571"/>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1" name="債務償還比率最大値テキスト">
          <a:extLst>
            <a:ext uri="{FF2B5EF4-FFF2-40B4-BE49-F238E27FC236}">
              <a16:creationId xmlns:a16="http://schemas.microsoft.com/office/drawing/2014/main" id="{A4A7C837-2B1D-40E0-9ABA-E610E32C29C5}"/>
            </a:ext>
          </a:extLst>
        </xdr:cNvPr>
        <xdr:cNvSpPr txBox="1"/>
      </xdr:nvSpPr>
      <xdr:spPr>
        <a:xfrm>
          <a:off x="13369925" y="5017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2" name="直線コネクタ 131">
          <a:extLst>
            <a:ext uri="{FF2B5EF4-FFF2-40B4-BE49-F238E27FC236}">
              <a16:creationId xmlns:a16="http://schemas.microsoft.com/office/drawing/2014/main" id="{98313877-39ED-402F-A9C3-51963D0D1D1F}"/>
            </a:ext>
          </a:extLst>
        </xdr:cNvPr>
        <xdr:cNvCxnSpPr/>
      </xdr:nvCxnSpPr>
      <xdr:spPr>
        <a:xfrm>
          <a:off x="13251180" y="5240473"/>
          <a:ext cx="15684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33" name="債務償還比率平均値テキスト">
          <a:extLst>
            <a:ext uri="{FF2B5EF4-FFF2-40B4-BE49-F238E27FC236}">
              <a16:creationId xmlns:a16="http://schemas.microsoft.com/office/drawing/2014/main" id="{47ABF9A8-5634-4E99-866A-84F64980D71B}"/>
            </a:ext>
          </a:extLst>
        </xdr:cNvPr>
        <xdr:cNvSpPr txBox="1"/>
      </xdr:nvSpPr>
      <xdr:spPr>
        <a:xfrm>
          <a:off x="13369925" y="5526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34" name="フローチャート: 判断 133">
          <a:extLst>
            <a:ext uri="{FF2B5EF4-FFF2-40B4-BE49-F238E27FC236}">
              <a16:creationId xmlns:a16="http://schemas.microsoft.com/office/drawing/2014/main" id="{9DD1B9A1-A9A9-4258-AEBD-2664F2D56E9C}"/>
            </a:ext>
          </a:extLst>
        </xdr:cNvPr>
        <xdr:cNvSpPr/>
      </xdr:nvSpPr>
      <xdr:spPr>
        <a:xfrm>
          <a:off x="13289280" y="5553886"/>
          <a:ext cx="8064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35" name="フローチャート: 判断 134">
          <a:extLst>
            <a:ext uri="{FF2B5EF4-FFF2-40B4-BE49-F238E27FC236}">
              <a16:creationId xmlns:a16="http://schemas.microsoft.com/office/drawing/2014/main" id="{7493E1BC-9AF0-4F94-94E6-2FBDD0E698AD}"/>
            </a:ext>
          </a:extLst>
        </xdr:cNvPr>
        <xdr:cNvSpPr/>
      </xdr:nvSpPr>
      <xdr:spPr>
        <a:xfrm>
          <a:off x="12629515" y="5545195"/>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36" name="フローチャート: 判断 135">
          <a:extLst>
            <a:ext uri="{FF2B5EF4-FFF2-40B4-BE49-F238E27FC236}">
              <a16:creationId xmlns:a16="http://schemas.microsoft.com/office/drawing/2014/main" id="{88FDE612-0C7E-4268-B49B-41CEE0118929}"/>
            </a:ext>
          </a:extLst>
        </xdr:cNvPr>
        <xdr:cNvSpPr/>
      </xdr:nvSpPr>
      <xdr:spPr>
        <a:xfrm>
          <a:off x="11943715" y="5551726"/>
          <a:ext cx="107315"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37" name="フローチャート: 判断 136">
          <a:extLst>
            <a:ext uri="{FF2B5EF4-FFF2-40B4-BE49-F238E27FC236}">
              <a16:creationId xmlns:a16="http://schemas.microsoft.com/office/drawing/2014/main" id="{44096BF9-6D76-4A4D-89C4-70862556BB21}"/>
            </a:ext>
          </a:extLst>
        </xdr:cNvPr>
        <xdr:cNvSpPr/>
      </xdr:nvSpPr>
      <xdr:spPr>
        <a:xfrm>
          <a:off x="11257915" y="5546634"/>
          <a:ext cx="107315"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134148</xdr:rowOff>
    </xdr:from>
    <xdr:to>
      <xdr:col>60</xdr:col>
      <xdr:colOff>123825</xdr:colOff>
      <xdr:row>29</xdr:row>
      <xdr:rowOff>64298</xdr:rowOff>
    </xdr:to>
    <xdr:sp macro="" textlink="">
      <xdr:nvSpPr>
        <xdr:cNvPr id="138" name="フローチャート: 判断 137">
          <a:extLst>
            <a:ext uri="{FF2B5EF4-FFF2-40B4-BE49-F238E27FC236}">
              <a16:creationId xmlns:a16="http://schemas.microsoft.com/office/drawing/2014/main" id="{1BC74A4B-D828-4F5E-9141-F129703CE92A}"/>
            </a:ext>
          </a:extLst>
        </xdr:cNvPr>
        <xdr:cNvSpPr/>
      </xdr:nvSpPr>
      <xdr:spPr>
        <a:xfrm>
          <a:off x="10572115" y="5683413"/>
          <a:ext cx="10731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75650B12-43DB-45A6-96E7-647C5A9B7050}"/>
            </a:ext>
          </a:extLst>
        </xdr:cNvPr>
        <xdr:cNvSpPr txBox="1"/>
      </xdr:nvSpPr>
      <xdr:spPr>
        <a:xfrm>
          <a:off x="13160375"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6B0FFCF9-9CEA-457B-8162-43748367F0B2}"/>
            </a:ext>
          </a:extLst>
        </xdr:cNvPr>
        <xdr:cNvSpPr txBox="1"/>
      </xdr:nvSpPr>
      <xdr:spPr>
        <a:xfrm>
          <a:off x="125272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5AF3B8F4-C5A0-42FD-ABD0-0098F4AB1114}"/>
            </a:ext>
          </a:extLst>
        </xdr:cNvPr>
        <xdr:cNvSpPr txBox="1"/>
      </xdr:nvSpPr>
      <xdr:spPr>
        <a:xfrm>
          <a:off x="118414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38E13DA-E751-4B9D-857E-70665AF8F11E}"/>
            </a:ext>
          </a:extLst>
        </xdr:cNvPr>
        <xdr:cNvSpPr txBox="1"/>
      </xdr:nvSpPr>
      <xdr:spPr>
        <a:xfrm>
          <a:off x="111556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260E2102-4E44-4F48-949F-54001B9616A6}"/>
            </a:ext>
          </a:extLst>
        </xdr:cNvPr>
        <xdr:cNvSpPr txBox="1"/>
      </xdr:nvSpPr>
      <xdr:spPr>
        <a:xfrm>
          <a:off x="10469880" y="714075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108342</xdr:rowOff>
    </xdr:from>
    <xdr:ext cx="469744" cy="259045"/>
    <xdr:sp macro="" textlink="">
      <xdr:nvSpPr>
        <xdr:cNvPr id="144" name="n_1aveValue債務償還比率">
          <a:extLst>
            <a:ext uri="{FF2B5EF4-FFF2-40B4-BE49-F238E27FC236}">
              <a16:creationId xmlns:a16="http://schemas.microsoft.com/office/drawing/2014/main" id="{F16BE88E-C5B9-47E5-9598-A149638B5E38}"/>
            </a:ext>
          </a:extLst>
        </xdr:cNvPr>
        <xdr:cNvSpPr txBox="1"/>
      </xdr:nvSpPr>
      <xdr:spPr>
        <a:xfrm>
          <a:off x="12459412" y="5316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45" name="n_2aveValue債務償還比率">
          <a:extLst>
            <a:ext uri="{FF2B5EF4-FFF2-40B4-BE49-F238E27FC236}">
              <a16:creationId xmlns:a16="http://schemas.microsoft.com/office/drawing/2014/main" id="{6A11B010-27CD-44BE-B81E-A8624EB60649}"/>
            </a:ext>
          </a:extLst>
        </xdr:cNvPr>
        <xdr:cNvSpPr txBox="1"/>
      </xdr:nvSpPr>
      <xdr:spPr>
        <a:xfrm>
          <a:off x="11780597" y="53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46" name="n_3aveValue債務償還比率">
          <a:extLst>
            <a:ext uri="{FF2B5EF4-FFF2-40B4-BE49-F238E27FC236}">
              <a16:creationId xmlns:a16="http://schemas.microsoft.com/office/drawing/2014/main" id="{A904A849-23FB-48E1-9B87-5C095BF4B52D}"/>
            </a:ext>
          </a:extLst>
        </xdr:cNvPr>
        <xdr:cNvSpPr txBox="1"/>
      </xdr:nvSpPr>
      <xdr:spPr>
        <a:xfrm>
          <a:off x="11094797" y="5318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80825</xdr:rowOff>
    </xdr:from>
    <xdr:ext cx="469744" cy="259045"/>
    <xdr:sp macro="" textlink="">
      <xdr:nvSpPr>
        <xdr:cNvPr id="147" name="n_4aveValue債務償還比率">
          <a:extLst>
            <a:ext uri="{FF2B5EF4-FFF2-40B4-BE49-F238E27FC236}">
              <a16:creationId xmlns:a16="http://schemas.microsoft.com/office/drawing/2014/main" id="{C7E9017E-DB51-4BD3-A627-E8DB018E6667}"/>
            </a:ext>
          </a:extLst>
        </xdr:cNvPr>
        <xdr:cNvSpPr txBox="1"/>
      </xdr:nvSpPr>
      <xdr:spPr>
        <a:xfrm>
          <a:off x="10408997" y="546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8" name="正方形/長方形 147">
          <a:extLst>
            <a:ext uri="{FF2B5EF4-FFF2-40B4-BE49-F238E27FC236}">
              <a16:creationId xmlns:a16="http://schemas.microsoft.com/office/drawing/2014/main" id="{222EF074-E1B7-4636-BF43-8A556B403AA5}"/>
            </a:ext>
          </a:extLst>
        </xdr:cNvPr>
        <xdr:cNvSpPr/>
      </xdr:nvSpPr>
      <xdr:spPr>
        <a:xfrm>
          <a:off x="1142365" y="797242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9" name="正方形/長方形 148">
          <a:extLst>
            <a:ext uri="{FF2B5EF4-FFF2-40B4-BE49-F238E27FC236}">
              <a16:creationId xmlns:a16="http://schemas.microsoft.com/office/drawing/2014/main" id="{696E473B-E23C-4322-A7A3-59849298226A}"/>
            </a:ext>
          </a:extLst>
        </xdr:cNvPr>
        <xdr:cNvSpPr/>
      </xdr:nvSpPr>
      <xdr:spPr>
        <a:xfrm>
          <a:off x="1142365" y="11770995"/>
          <a:ext cx="531495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0" name="テキスト ボックス 149">
          <a:extLst>
            <a:ext uri="{FF2B5EF4-FFF2-40B4-BE49-F238E27FC236}">
              <a16:creationId xmlns:a16="http://schemas.microsoft.com/office/drawing/2014/main" id="{E298A229-4B0E-4F39-99B7-96D03A28E5AD}"/>
            </a:ext>
          </a:extLst>
        </xdr:cNvPr>
        <xdr:cNvSpPr txBox="1"/>
      </xdr:nvSpPr>
      <xdr:spPr>
        <a:xfrm>
          <a:off x="830580" y="822261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1" name="テキスト ボックス 150">
          <a:extLst>
            <a:ext uri="{FF2B5EF4-FFF2-40B4-BE49-F238E27FC236}">
              <a16:creationId xmlns:a16="http://schemas.microsoft.com/office/drawing/2014/main" id="{9EFDC823-5B30-4B57-AE9B-1D1890C11098}"/>
            </a:ext>
          </a:extLst>
        </xdr:cNvPr>
        <xdr:cNvSpPr txBox="1"/>
      </xdr:nvSpPr>
      <xdr:spPr>
        <a:xfrm>
          <a:off x="6285865" y="1089533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2" name="テキスト ボックス 151">
          <a:extLst>
            <a:ext uri="{FF2B5EF4-FFF2-40B4-BE49-F238E27FC236}">
              <a16:creationId xmlns:a16="http://schemas.microsoft.com/office/drawing/2014/main" id="{FEDFE49A-D1B0-4734-915D-1F78320AE1F4}"/>
            </a:ext>
          </a:extLst>
        </xdr:cNvPr>
        <xdr:cNvSpPr txBox="1"/>
      </xdr:nvSpPr>
      <xdr:spPr>
        <a:xfrm>
          <a:off x="830580" y="119995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53" name="テキスト ボックス 152">
          <a:extLst>
            <a:ext uri="{FF2B5EF4-FFF2-40B4-BE49-F238E27FC236}">
              <a16:creationId xmlns:a16="http://schemas.microsoft.com/office/drawing/2014/main" id="{EFD0425A-C304-4338-8293-E0889F99449A}"/>
            </a:ext>
          </a:extLst>
        </xdr:cNvPr>
        <xdr:cNvSpPr txBox="1"/>
      </xdr:nvSpPr>
      <xdr:spPr>
        <a:xfrm>
          <a:off x="6285865" y="14757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9FAFB61-DA8F-4D69-A5B3-A5C7B9D667B6}"/>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205A97A-7627-4783-873E-BBB1A3266E0A}"/>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A2C7288-27B5-4A9C-82D2-1CD9FDD06BC6}"/>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9250F33-61B5-42CA-8F70-80A718930B29}"/>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福井県おおい町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48E1B60-46F9-4DDD-8298-7D513CCCEB1B}"/>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5C44C97-1EBA-47F5-8EB4-65E60F7814E1}"/>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448EF52-5316-4B2C-AA98-E1BF9073ADD2}"/>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32ADAF2-6154-4D42-85F0-A95A3EE18900}"/>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BEEDE8D-8885-49F9-85FB-813C862FA2E6}"/>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22F958F-5808-4989-9CDC-8E3C5FCE8A5D}"/>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7,681
7,581
212.19
13,060,480
12,641,096
284,470
5,395,007
931,112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5CA4E31-4B3E-4EBD-BC60-2530364B6C4F}"/>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BBD1814-885B-4896-AE67-CF66F8E723EF}"/>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B4D06FC-94D7-4FFA-817A-5AD8349C751C}"/>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F1DB3F4-7C53-4C04-AC2E-EAD7D67E2859}"/>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ED3F854-A5B3-4D3E-A55A-F6F9060B0F8D}"/>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045F324-DC19-4169-A152-CA3FE524AD71}"/>
            </a:ext>
          </a:extLst>
        </xdr:cNvPr>
        <xdr:cNvSpPr/>
      </xdr:nvSpPr>
      <xdr:spPr>
        <a:xfrm>
          <a:off x="6474460" y="1714500"/>
          <a:ext cx="329819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A8D5960-AD36-4A9A-8AC3-4BDB68BCE283}"/>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F99CFBB-CA7D-444D-82CB-2015FA12A5B6}"/>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9A6AD4C-48B9-43B4-8443-C391AC6EC412}"/>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758EBBF-5DBB-4656-8D50-77E01B257B00}"/>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D5A966C-9E22-42B9-A41B-30B4CA188657}"/>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304CE3B-5A4C-4890-B5C0-78A46C2E3F7D}"/>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AC67A4F-8DFB-4207-A90B-1279FE1C36C9}"/>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1230719-8022-4EDE-BB88-67AD73069233}"/>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8AA13FF-E42C-460F-BB38-204547B5DB3D}"/>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78DBABF-114D-4AF2-B904-7AF46067F106}"/>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70D8E8F-05F8-4842-B0F4-C66AC0782045}"/>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98EE828-30E7-4E32-8793-08F94E0DED3C}"/>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CF33A74-C334-4321-96D0-0E65370A3742}"/>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372C9A3-9136-478D-9104-1C34814E0AAC}"/>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830E400-D981-48B6-98EB-DB4BE0BDD41C}"/>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AAF559B-8031-4F61-B7A1-D9813AB1D414}"/>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B5AE001-7F91-4CE4-B943-2AB2E0E7CA52}"/>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B55197B-434F-46D5-8A57-64625B061ED4}"/>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4EED2AC-8B44-493C-B161-23D9908766E1}"/>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9907C5D-5523-4C60-8EF4-D9C6FAE36DCE}"/>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D7C021D-E18F-4205-A636-17A48F1C9395}"/>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0F5E835-8CDD-4B8E-B3CB-689742288F6B}"/>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5CDFEDE-391F-48A1-8789-A01800A71393}"/>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6BF6CBF-366E-45EA-9A12-A6DDBEE612EC}"/>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E850EAC-FFC4-430C-B85E-9228344E06E6}"/>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C946916-702F-433C-B9C7-EDA883497ABF}"/>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4703D2B-5710-42E5-9B5C-165E04E187DC}"/>
            </a:ext>
          </a:extLst>
        </xdr:cNvPr>
        <xdr:cNvCxnSpPr/>
      </xdr:nvCxnSpPr>
      <xdr:spPr>
        <a:xfrm>
          <a:off x="6858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D36F93A0-0ADD-4144-8A0D-558E8CF49BB4}"/>
            </a:ext>
          </a:extLst>
        </xdr:cNvPr>
        <xdr:cNvSpPr txBox="1"/>
      </xdr:nvSpPr>
      <xdr:spPr>
        <a:xfrm>
          <a:off x="273866"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ACAC73E-5930-48DF-AF62-10A66D6A2369}"/>
            </a:ext>
          </a:extLst>
        </xdr:cNvPr>
        <xdr:cNvCxnSpPr/>
      </xdr:nvCxnSpPr>
      <xdr:spPr>
        <a:xfrm>
          <a:off x="6858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3E8CDA48-509B-4CFC-98BE-D94A768529F4}"/>
            </a:ext>
          </a:extLst>
        </xdr:cNvPr>
        <xdr:cNvSpPr txBox="1"/>
      </xdr:nvSpPr>
      <xdr:spPr>
        <a:xfrm>
          <a:off x="343701" y="671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595585DB-41D3-4859-B504-83AA9EEC3A73}"/>
            </a:ext>
          </a:extLst>
        </xdr:cNvPr>
        <xdr:cNvCxnSpPr/>
      </xdr:nvCxnSpPr>
      <xdr:spPr>
        <a:xfrm>
          <a:off x="6858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D0CA936-4DFC-4856-8F4B-8E43B2A7D419}"/>
            </a:ext>
          </a:extLst>
        </xdr:cNvPr>
        <xdr:cNvSpPr txBox="1"/>
      </xdr:nvSpPr>
      <xdr:spPr>
        <a:xfrm>
          <a:off x="343701" y="6336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1FA79E9-88A5-40C6-A76F-DC94F265D08C}"/>
            </a:ext>
          </a:extLst>
        </xdr:cNvPr>
        <xdr:cNvCxnSpPr/>
      </xdr:nvCxnSpPr>
      <xdr:spPr>
        <a:xfrm>
          <a:off x="6858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4C45516-6E6F-411C-8F4F-DD0516510F97}"/>
            </a:ext>
          </a:extLst>
        </xdr:cNvPr>
        <xdr:cNvSpPr txBox="1"/>
      </xdr:nvSpPr>
      <xdr:spPr>
        <a:xfrm>
          <a:off x="343701" y="595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A28444A-C1F6-4BAB-BB70-D65193C36F29}"/>
            </a:ext>
          </a:extLst>
        </xdr:cNvPr>
        <xdr:cNvCxnSpPr/>
      </xdr:nvCxnSpPr>
      <xdr:spPr>
        <a:xfrm>
          <a:off x="6858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5207F23-7A98-443E-96C9-611F76195F0C}"/>
            </a:ext>
          </a:extLst>
        </xdr:cNvPr>
        <xdr:cNvSpPr txBox="1"/>
      </xdr:nvSpPr>
      <xdr:spPr>
        <a:xfrm>
          <a:off x="343701" y="557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07FC29B-FBB9-46E4-886E-E83192F18D7F}"/>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9C80B28-A4D4-4092-A999-AC3B4ECC6672}"/>
            </a:ext>
          </a:extLst>
        </xdr:cNvPr>
        <xdr:cNvSpPr txBox="1"/>
      </xdr:nvSpPr>
      <xdr:spPr>
        <a:xfrm>
          <a:off x="386866" y="519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CDB078F-5BDB-41E9-A808-CD87311B6C37}"/>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5548E8DD-34E2-4077-B04E-BD03DFFEA859}"/>
            </a:ext>
          </a:extLst>
        </xdr:cNvPr>
        <xdr:cNvCxnSpPr/>
      </xdr:nvCxnSpPr>
      <xdr:spPr>
        <a:xfrm flipV="1">
          <a:off x="4173855" y="583120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3CB86B56-13A8-40C3-BE6A-F0D820C53947}"/>
            </a:ext>
          </a:extLst>
        </xdr:cNvPr>
        <xdr:cNvSpPr txBox="1"/>
      </xdr:nvSpPr>
      <xdr:spPr>
        <a:xfrm>
          <a:off x="4212590" y="717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9260AF99-1711-46FC-B0F3-B38AEF2460F5}"/>
            </a:ext>
          </a:extLst>
        </xdr:cNvPr>
        <xdr:cNvCxnSpPr/>
      </xdr:nvCxnSpPr>
      <xdr:spPr>
        <a:xfrm>
          <a:off x="4112260" y="71704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43ACADB6-F046-4827-85A6-B002BDAFD991}"/>
            </a:ext>
          </a:extLst>
        </xdr:cNvPr>
        <xdr:cNvSpPr txBox="1"/>
      </xdr:nvSpPr>
      <xdr:spPr>
        <a:xfrm>
          <a:off x="421259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B6B6637E-BC9F-4324-B974-AF0630820C4D}"/>
            </a:ext>
          </a:extLst>
        </xdr:cNvPr>
        <xdr:cNvCxnSpPr/>
      </xdr:nvCxnSpPr>
      <xdr:spPr>
        <a:xfrm>
          <a:off x="4112260" y="58312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30786579-A990-4AAA-8CE0-EBAE9B9B1689}"/>
            </a:ext>
          </a:extLst>
        </xdr:cNvPr>
        <xdr:cNvSpPr txBox="1"/>
      </xdr:nvSpPr>
      <xdr:spPr>
        <a:xfrm>
          <a:off x="4212590" y="641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7EA91B52-77E0-45C6-8635-DF38B2F48D82}"/>
            </a:ext>
          </a:extLst>
        </xdr:cNvPr>
        <xdr:cNvSpPr/>
      </xdr:nvSpPr>
      <xdr:spPr>
        <a:xfrm>
          <a:off x="4131310" y="65709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4F7E38C4-1FC7-4BE0-8B60-1506DC4262AD}"/>
            </a:ext>
          </a:extLst>
        </xdr:cNvPr>
        <xdr:cNvSpPr/>
      </xdr:nvSpPr>
      <xdr:spPr>
        <a:xfrm>
          <a:off x="3388360" y="6530975"/>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1820EDC5-29A4-412C-92B5-E65653D45873}"/>
            </a:ext>
          </a:extLst>
        </xdr:cNvPr>
        <xdr:cNvSpPr/>
      </xdr:nvSpPr>
      <xdr:spPr>
        <a:xfrm>
          <a:off x="2571750" y="65328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3EC38396-DA3A-4AB4-B5BF-98CDE2DB0AEE}"/>
            </a:ext>
          </a:extLst>
        </xdr:cNvPr>
        <xdr:cNvSpPr/>
      </xdr:nvSpPr>
      <xdr:spPr>
        <a:xfrm>
          <a:off x="1774190" y="6511925"/>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8255</xdr:rowOff>
    </xdr:from>
    <xdr:to>
      <xdr:col>6</xdr:col>
      <xdr:colOff>38100</xdr:colOff>
      <xdr:row>38</xdr:row>
      <xdr:rowOff>109855</xdr:rowOff>
    </xdr:to>
    <xdr:sp macro="" textlink="">
      <xdr:nvSpPr>
        <xdr:cNvPr id="67" name="フローチャート: 判断 66">
          <a:extLst>
            <a:ext uri="{FF2B5EF4-FFF2-40B4-BE49-F238E27FC236}">
              <a16:creationId xmlns:a16="http://schemas.microsoft.com/office/drawing/2014/main" id="{DC02A690-918C-4455-BB2B-24E40A055B21}"/>
            </a:ext>
          </a:extLst>
        </xdr:cNvPr>
        <xdr:cNvSpPr/>
      </xdr:nvSpPr>
      <xdr:spPr>
        <a:xfrm>
          <a:off x="988060" y="65252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22A8432-1320-4E77-85B6-D31FAC804710}"/>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C98424D-DC38-4FF5-B60C-C79B7A712A31}"/>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B792137-7BFD-455E-8777-80D7A8FC2FFF}"/>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45C65DE-72AC-4D3E-B413-2A98F5B6C03C}"/>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63466BD-14DF-49CE-8E87-79315AFAD9ED}"/>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73025</xdr:rowOff>
    </xdr:from>
    <xdr:to>
      <xdr:col>24</xdr:col>
      <xdr:colOff>114300</xdr:colOff>
      <xdr:row>39</xdr:row>
      <xdr:rowOff>3175</xdr:rowOff>
    </xdr:to>
    <xdr:sp macro="" textlink="">
      <xdr:nvSpPr>
        <xdr:cNvPr id="73" name="楕円 72">
          <a:extLst>
            <a:ext uri="{FF2B5EF4-FFF2-40B4-BE49-F238E27FC236}">
              <a16:creationId xmlns:a16="http://schemas.microsoft.com/office/drawing/2014/main" id="{F580E081-C463-4CA0-A5B0-FB33C85164A1}"/>
            </a:ext>
          </a:extLst>
        </xdr:cNvPr>
        <xdr:cNvSpPr/>
      </xdr:nvSpPr>
      <xdr:spPr>
        <a:xfrm>
          <a:off x="4131310" y="65881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51452</xdr:rowOff>
    </xdr:from>
    <xdr:ext cx="405111" cy="259045"/>
    <xdr:sp macro="" textlink="">
      <xdr:nvSpPr>
        <xdr:cNvPr id="74" name="【道路】&#10;有形固定資産減価償却率該当値テキスト">
          <a:extLst>
            <a:ext uri="{FF2B5EF4-FFF2-40B4-BE49-F238E27FC236}">
              <a16:creationId xmlns:a16="http://schemas.microsoft.com/office/drawing/2014/main" id="{5FBD029E-9947-49CC-904A-1017EC08CCFA}"/>
            </a:ext>
          </a:extLst>
        </xdr:cNvPr>
        <xdr:cNvSpPr txBox="1"/>
      </xdr:nvSpPr>
      <xdr:spPr>
        <a:xfrm>
          <a:off x="4212590"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36830</xdr:rowOff>
    </xdr:from>
    <xdr:to>
      <xdr:col>20</xdr:col>
      <xdr:colOff>38100</xdr:colOff>
      <xdr:row>38</xdr:row>
      <xdr:rowOff>138430</xdr:rowOff>
    </xdr:to>
    <xdr:sp macro="" textlink="">
      <xdr:nvSpPr>
        <xdr:cNvPr id="75" name="楕円 74">
          <a:extLst>
            <a:ext uri="{FF2B5EF4-FFF2-40B4-BE49-F238E27FC236}">
              <a16:creationId xmlns:a16="http://schemas.microsoft.com/office/drawing/2014/main" id="{FEEBA4F6-C15F-4502-9300-45A5FB3F5D42}"/>
            </a:ext>
          </a:extLst>
        </xdr:cNvPr>
        <xdr:cNvSpPr/>
      </xdr:nvSpPr>
      <xdr:spPr>
        <a:xfrm>
          <a:off x="3388360" y="65519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87630</xdr:rowOff>
    </xdr:from>
    <xdr:to>
      <xdr:col>24</xdr:col>
      <xdr:colOff>63500</xdr:colOff>
      <xdr:row>38</xdr:row>
      <xdr:rowOff>123825</xdr:rowOff>
    </xdr:to>
    <xdr:cxnSp macro="">
      <xdr:nvCxnSpPr>
        <xdr:cNvPr id="76" name="直線コネクタ 75">
          <a:extLst>
            <a:ext uri="{FF2B5EF4-FFF2-40B4-BE49-F238E27FC236}">
              <a16:creationId xmlns:a16="http://schemas.microsoft.com/office/drawing/2014/main" id="{1475C9E9-291E-4472-9696-AAF4DC62F695}"/>
            </a:ext>
          </a:extLst>
        </xdr:cNvPr>
        <xdr:cNvCxnSpPr/>
      </xdr:nvCxnSpPr>
      <xdr:spPr>
        <a:xfrm>
          <a:off x="3431540" y="6606540"/>
          <a:ext cx="7429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77" name="n_1aveValue【道路】&#10;有形固定資産減価償却率">
          <a:extLst>
            <a:ext uri="{FF2B5EF4-FFF2-40B4-BE49-F238E27FC236}">
              <a16:creationId xmlns:a16="http://schemas.microsoft.com/office/drawing/2014/main" id="{C515922F-D1EF-4703-A281-1A7B58E1FBDB}"/>
            </a:ext>
          </a:extLst>
        </xdr:cNvPr>
        <xdr:cNvSpPr txBox="1"/>
      </xdr:nvSpPr>
      <xdr:spPr>
        <a:xfrm>
          <a:off x="3239144" y="630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78" name="n_2aveValue【道路】&#10;有形固定資産減価償却率">
          <a:extLst>
            <a:ext uri="{FF2B5EF4-FFF2-40B4-BE49-F238E27FC236}">
              <a16:creationId xmlns:a16="http://schemas.microsoft.com/office/drawing/2014/main" id="{7C157732-0698-4D55-98D3-B75240E3F3A2}"/>
            </a:ext>
          </a:extLst>
        </xdr:cNvPr>
        <xdr:cNvSpPr txBox="1"/>
      </xdr:nvSpPr>
      <xdr:spPr>
        <a:xfrm>
          <a:off x="24390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79" name="n_3aveValue【道路】&#10;有形固定資産減価償却率">
          <a:extLst>
            <a:ext uri="{FF2B5EF4-FFF2-40B4-BE49-F238E27FC236}">
              <a16:creationId xmlns:a16="http://schemas.microsoft.com/office/drawing/2014/main" id="{A91A4E9A-3CB9-4B7A-97F4-C5EEF6466D11}"/>
            </a:ext>
          </a:extLst>
        </xdr:cNvPr>
        <xdr:cNvSpPr txBox="1"/>
      </xdr:nvSpPr>
      <xdr:spPr>
        <a:xfrm>
          <a:off x="164148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126382</xdr:rowOff>
    </xdr:from>
    <xdr:ext cx="405111" cy="259045"/>
    <xdr:sp macro="" textlink="">
      <xdr:nvSpPr>
        <xdr:cNvPr id="80" name="n_4aveValue【道路】&#10;有形固定資産減価償却率">
          <a:extLst>
            <a:ext uri="{FF2B5EF4-FFF2-40B4-BE49-F238E27FC236}">
              <a16:creationId xmlns:a16="http://schemas.microsoft.com/office/drawing/2014/main" id="{7C256183-4603-4DC7-88AD-B58FA0A5F75D}"/>
            </a:ext>
          </a:extLst>
        </xdr:cNvPr>
        <xdr:cNvSpPr txBox="1"/>
      </xdr:nvSpPr>
      <xdr:spPr>
        <a:xfrm>
          <a:off x="855354" y="630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129557</xdr:rowOff>
    </xdr:from>
    <xdr:ext cx="405111" cy="259045"/>
    <xdr:sp macro="" textlink="">
      <xdr:nvSpPr>
        <xdr:cNvPr id="81" name="n_1mainValue【道路】&#10;有形固定資産減価償却率">
          <a:extLst>
            <a:ext uri="{FF2B5EF4-FFF2-40B4-BE49-F238E27FC236}">
              <a16:creationId xmlns:a16="http://schemas.microsoft.com/office/drawing/2014/main" id="{89A66D23-EE76-4D92-8354-B27AE059A049}"/>
            </a:ext>
          </a:extLst>
        </xdr:cNvPr>
        <xdr:cNvSpPr txBox="1"/>
      </xdr:nvSpPr>
      <xdr:spPr>
        <a:xfrm>
          <a:off x="3239144" y="664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2" name="正方形/長方形 81">
          <a:extLst>
            <a:ext uri="{FF2B5EF4-FFF2-40B4-BE49-F238E27FC236}">
              <a16:creationId xmlns:a16="http://schemas.microsoft.com/office/drawing/2014/main" id="{C36E6FE3-4C86-4C53-954F-9FE7D4AE05C8}"/>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3" name="正方形/長方形 82">
          <a:extLst>
            <a:ext uri="{FF2B5EF4-FFF2-40B4-BE49-F238E27FC236}">
              <a16:creationId xmlns:a16="http://schemas.microsoft.com/office/drawing/2014/main" id="{DA1C30A0-DFD5-4040-A053-A8C8A9C01CEC}"/>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4" name="正方形/長方形 83">
          <a:extLst>
            <a:ext uri="{FF2B5EF4-FFF2-40B4-BE49-F238E27FC236}">
              <a16:creationId xmlns:a16="http://schemas.microsoft.com/office/drawing/2014/main" id="{38AA88E4-9BDE-40C8-8A72-733ABDF17FFD}"/>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5" name="正方形/長方形 84">
          <a:extLst>
            <a:ext uri="{FF2B5EF4-FFF2-40B4-BE49-F238E27FC236}">
              <a16:creationId xmlns:a16="http://schemas.microsoft.com/office/drawing/2014/main" id="{28033A32-FAC7-4E8E-B142-C7E12148DC19}"/>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6" name="正方形/長方形 85">
          <a:extLst>
            <a:ext uri="{FF2B5EF4-FFF2-40B4-BE49-F238E27FC236}">
              <a16:creationId xmlns:a16="http://schemas.microsoft.com/office/drawing/2014/main" id="{84D3C2E4-C6A6-4EC4-AD98-29EC96F542A6}"/>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7" name="正方形/長方形 86">
          <a:extLst>
            <a:ext uri="{FF2B5EF4-FFF2-40B4-BE49-F238E27FC236}">
              <a16:creationId xmlns:a16="http://schemas.microsoft.com/office/drawing/2014/main" id="{CB2EDF28-C6C0-43E7-A888-526F80B622D6}"/>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8" name="正方形/長方形 87">
          <a:extLst>
            <a:ext uri="{FF2B5EF4-FFF2-40B4-BE49-F238E27FC236}">
              <a16:creationId xmlns:a16="http://schemas.microsoft.com/office/drawing/2014/main" id="{6CB84A46-9BBC-47DA-B5E1-55B0B0F1A9EA}"/>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9" name="正方形/長方形 88">
          <a:extLst>
            <a:ext uri="{FF2B5EF4-FFF2-40B4-BE49-F238E27FC236}">
              <a16:creationId xmlns:a16="http://schemas.microsoft.com/office/drawing/2014/main" id="{516A6C38-5144-41D0-8369-305A076D2A49}"/>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0" name="テキスト ボックス 89">
          <a:extLst>
            <a:ext uri="{FF2B5EF4-FFF2-40B4-BE49-F238E27FC236}">
              <a16:creationId xmlns:a16="http://schemas.microsoft.com/office/drawing/2014/main" id="{BF7774A7-792E-4C8C-BB3B-69C3FAF95849}"/>
            </a:ext>
          </a:extLst>
        </xdr:cNvPr>
        <xdr:cNvSpPr txBox="1"/>
      </xdr:nvSpPr>
      <xdr:spPr>
        <a:xfrm>
          <a:off x="592201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1" name="直線コネクタ 90">
          <a:extLst>
            <a:ext uri="{FF2B5EF4-FFF2-40B4-BE49-F238E27FC236}">
              <a16:creationId xmlns:a16="http://schemas.microsoft.com/office/drawing/2014/main" id="{EA200359-1CCC-4784-8782-146CF6CC3C6B}"/>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2" name="直線コネクタ 91">
          <a:extLst>
            <a:ext uri="{FF2B5EF4-FFF2-40B4-BE49-F238E27FC236}">
              <a16:creationId xmlns:a16="http://schemas.microsoft.com/office/drawing/2014/main" id="{F72A6151-782F-4E3C-909B-899025F84F93}"/>
            </a:ext>
          </a:extLst>
        </xdr:cNvPr>
        <xdr:cNvCxnSpPr/>
      </xdr:nvCxnSpPr>
      <xdr:spPr>
        <a:xfrm>
          <a:off x="5960110" y="729723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3" name="テキスト ボックス 92">
          <a:extLst>
            <a:ext uri="{FF2B5EF4-FFF2-40B4-BE49-F238E27FC236}">
              <a16:creationId xmlns:a16="http://schemas.microsoft.com/office/drawing/2014/main" id="{C8C6C87A-67B4-4EC1-888A-FC5E048AD796}"/>
            </a:ext>
          </a:extLst>
        </xdr:cNvPr>
        <xdr:cNvSpPr txBox="1"/>
      </xdr:nvSpPr>
      <xdr:spPr>
        <a:xfrm>
          <a:off x="552722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4" name="直線コネクタ 93">
          <a:extLst>
            <a:ext uri="{FF2B5EF4-FFF2-40B4-BE49-F238E27FC236}">
              <a16:creationId xmlns:a16="http://schemas.microsoft.com/office/drawing/2014/main" id="{8D1A8F73-A9B7-45FF-8B28-DC054F87B9A7}"/>
            </a:ext>
          </a:extLst>
        </xdr:cNvPr>
        <xdr:cNvCxnSpPr/>
      </xdr:nvCxnSpPr>
      <xdr:spPr>
        <a:xfrm>
          <a:off x="5960110" y="696495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95" name="テキスト ボックス 94">
          <a:extLst>
            <a:ext uri="{FF2B5EF4-FFF2-40B4-BE49-F238E27FC236}">
              <a16:creationId xmlns:a16="http://schemas.microsoft.com/office/drawing/2014/main" id="{D57A45A5-298D-4AAC-815D-FA228158B634}"/>
            </a:ext>
          </a:extLst>
        </xdr:cNvPr>
        <xdr:cNvSpPr txBox="1"/>
      </xdr:nvSpPr>
      <xdr:spPr>
        <a:xfrm>
          <a:off x="5485961" y="682082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96" name="直線コネクタ 95">
          <a:extLst>
            <a:ext uri="{FF2B5EF4-FFF2-40B4-BE49-F238E27FC236}">
              <a16:creationId xmlns:a16="http://schemas.microsoft.com/office/drawing/2014/main" id="{F62B013F-0850-46A2-84AE-880E634FE095}"/>
            </a:ext>
          </a:extLst>
        </xdr:cNvPr>
        <xdr:cNvCxnSpPr/>
      </xdr:nvCxnSpPr>
      <xdr:spPr>
        <a:xfrm>
          <a:off x="5960110" y="664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97" name="テキスト ボックス 96">
          <a:extLst>
            <a:ext uri="{FF2B5EF4-FFF2-40B4-BE49-F238E27FC236}">
              <a16:creationId xmlns:a16="http://schemas.microsoft.com/office/drawing/2014/main" id="{1DBF7313-2DE7-45B5-A111-1D6E96AE5DE0}"/>
            </a:ext>
          </a:extLst>
        </xdr:cNvPr>
        <xdr:cNvSpPr txBox="1"/>
      </xdr:nvSpPr>
      <xdr:spPr>
        <a:xfrm>
          <a:off x="548596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98" name="直線コネクタ 97">
          <a:extLst>
            <a:ext uri="{FF2B5EF4-FFF2-40B4-BE49-F238E27FC236}">
              <a16:creationId xmlns:a16="http://schemas.microsoft.com/office/drawing/2014/main" id="{BE75C7A9-0CCD-4A4B-A78D-6606D9B60873}"/>
            </a:ext>
          </a:extLst>
        </xdr:cNvPr>
        <xdr:cNvCxnSpPr/>
      </xdr:nvCxnSpPr>
      <xdr:spPr>
        <a:xfrm>
          <a:off x="5960110" y="631180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99" name="テキスト ボックス 98">
          <a:extLst>
            <a:ext uri="{FF2B5EF4-FFF2-40B4-BE49-F238E27FC236}">
              <a16:creationId xmlns:a16="http://schemas.microsoft.com/office/drawing/2014/main" id="{CE1A9F80-076A-41FC-BAFB-AEBE8DDA72A4}"/>
            </a:ext>
          </a:extLst>
        </xdr:cNvPr>
        <xdr:cNvSpPr txBox="1"/>
      </xdr:nvSpPr>
      <xdr:spPr>
        <a:xfrm>
          <a:off x="5485961" y="617530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0" name="直線コネクタ 99">
          <a:extLst>
            <a:ext uri="{FF2B5EF4-FFF2-40B4-BE49-F238E27FC236}">
              <a16:creationId xmlns:a16="http://schemas.microsoft.com/office/drawing/2014/main" id="{E7D05550-2CB0-4CF6-A5DD-33686A6F6FF8}"/>
            </a:ext>
          </a:extLst>
        </xdr:cNvPr>
        <xdr:cNvCxnSpPr/>
      </xdr:nvCxnSpPr>
      <xdr:spPr>
        <a:xfrm>
          <a:off x="5960110" y="598904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01" name="テキスト ボックス 100">
          <a:extLst>
            <a:ext uri="{FF2B5EF4-FFF2-40B4-BE49-F238E27FC236}">
              <a16:creationId xmlns:a16="http://schemas.microsoft.com/office/drawing/2014/main" id="{33889CE8-EAC6-4C60-9A88-26FB0D044650}"/>
            </a:ext>
          </a:extLst>
        </xdr:cNvPr>
        <xdr:cNvSpPr txBox="1"/>
      </xdr:nvSpPr>
      <xdr:spPr>
        <a:xfrm>
          <a:off x="5416126" y="584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2" name="直線コネクタ 101">
          <a:extLst>
            <a:ext uri="{FF2B5EF4-FFF2-40B4-BE49-F238E27FC236}">
              <a16:creationId xmlns:a16="http://schemas.microsoft.com/office/drawing/2014/main" id="{F6A26631-9A06-4A18-9133-F60F0EB0D28B}"/>
            </a:ext>
          </a:extLst>
        </xdr:cNvPr>
        <xdr:cNvCxnSpPr/>
      </xdr:nvCxnSpPr>
      <xdr:spPr>
        <a:xfrm>
          <a:off x="5960110" y="56605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03" name="テキスト ボックス 102">
          <a:extLst>
            <a:ext uri="{FF2B5EF4-FFF2-40B4-BE49-F238E27FC236}">
              <a16:creationId xmlns:a16="http://schemas.microsoft.com/office/drawing/2014/main" id="{C191FB6E-01EA-4279-B8C7-75D3D3A335B8}"/>
            </a:ext>
          </a:extLst>
        </xdr:cNvPr>
        <xdr:cNvSpPr txBox="1"/>
      </xdr:nvSpPr>
      <xdr:spPr>
        <a:xfrm>
          <a:off x="5416126" y="55164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4" name="直線コネクタ 103">
          <a:extLst>
            <a:ext uri="{FF2B5EF4-FFF2-40B4-BE49-F238E27FC236}">
              <a16:creationId xmlns:a16="http://schemas.microsoft.com/office/drawing/2014/main" id="{3617A7B1-CA3F-4ED7-B36B-9775DFD60938}"/>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5" name="テキスト ボックス 104">
          <a:extLst>
            <a:ext uri="{FF2B5EF4-FFF2-40B4-BE49-F238E27FC236}">
              <a16:creationId xmlns:a16="http://schemas.microsoft.com/office/drawing/2014/main" id="{DBF7F4E0-6EB1-4FF4-A3C5-409D1A3E95EC}"/>
            </a:ext>
          </a:extLst>
        </xdr:cNvPr>
        <xdr:cNvSpPr txBox="1"/>
      </xdr:nvSpPr>
      <xdr:spPr>
        <a:xfrm>
          <a:off x="5416126" y="519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6" name="【道路】&#10;一人当たり延長グラフ枠">
          <a:extLst>
            <a:ext uri="{FF2B5EF4-FFF2-40B4-BE49-F238E27FC236}">
              <a16:creationId xmlns:a16="http://schemas.microsoft.com/office/drawing/2014/main" id="{75DA1222-B8BF-4C61-BD04-92F5B079F738}"/>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07" name="直線コネクタ 106">
          <a:extLst>
            <a:ext uri="{FF2B5EF4-FFF2-40B4-BE49-F238E27FC236}">
              <a16:creationId xmlns:a16="http://schemas.microsoft.com/office/drawing/2014/main" id="{7CE08049-6364-4DCC-9F78-6F58C949FACD}"/>
            </a:ext>
          </a:extLst>
        </xdr:cNvPr>
        <xdr:cNvCxnSpPr/>
      </xdr:nvCxnSpPr>
      <xdr:spPr>
        <a:xfrm flipV="1">
          <a:off x="9429115" y="5831390"/>
          <a:ext cx="0" cy="1420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08" name="【道路】&#10;一人当たり延長最小値テキスト">
          <a:extLst>
            <a:ext uri="{FF2B5EF4-FFF2-40B4-BE49-F238E27FC236}">
              <a16:creationId xmlns:a16="http://schemas.microsoft.com/office/drawing/2014/main" id="{14A2C795-25DB-48B0-AC36-B9B7D5D5ECD2}"/>
            </a:ext>
          </a:extLst>
        </xdr:cNvPr>
        <xdr:cNvSpPr txBox="1"/>
      </xdr:nvSpPr>
      <xdr:spPr>
        <a:xfrm>
          <a:off x="9467850" y="725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09" name="直線コネクタ 108">
          <a:extLst>
            <a:ext uri="{FF2B5EF4-FFF2-40B4-BE49-F238E27FC236}">
              <a16:creationId xmlns:a16="http://schemas.microsoft.com/office/drawing/2014/main" id="{F6C1268E-5A61-4994-BDDD-7002D357AEDE}"/>
            </a:ext>
          </a:extLst>
        </xdr:cNvPr>
        <xdr:cNvCxnSpPr/>
      </xdr:nvCxnSpPr>
      <xdr:spPr>
        <a:xfrm>
          <a:off x="9356090" y="72517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0" name="【道路】&#10;一人当たり延長最大値テキスト">
          <a:extLst>
            <a:ext uri="{FF2B5EF4-FFF2-40B4-BE49-F238E27FC236}">
              <a16:creationId xmlns:a16="http://schemas.microsoft.com/office/drawing/2014/main" id="{C2E76479-0C89-40A0-81A6-D7C2C7D87A4D}"/>
            </a:ext>
          </a:extLst>
        </xdr:cNvPr>
        <xdr:cNvSpPr txBox="1"/>
      </xdr:nvSpPr>
      <xdr:spPr>
        <a:xfrm>
          <a:off x="9467850" y="5608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11" name="直線コネクタ 110">
          <a:extLst>
            <a:ext uri="{FF2B5EF4-FFF2-40B4-BE49-F238E27FC236}">
              <a16:creationId xmlns:a16="http://schemas.microsoft.com/office/drawing/2014/main" id="{3FC4DC51-36F0-40B6-9ED5-AC38FD02D629}"/>
            </a:ext>
          </a:extLst>
        </xdr:cNvPr>
        <xdr:cNvCxnSpPr/>
      </xdr:nvCxnSpPr>
      <xdr:spPr>
        <a:xfrm>
          <a:off x="9356090" y="58313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164413</xdr:rowOff>
    </xdr:from>
    <xdr:ext cx="534377" cy="259045"/>
    <xdr:sp macro="" textlink="">
      <xdr:nvSpPr>
        <xdr:cNvPr id="112" name="【道路】&#10;一人当たり延長平均値テキスト">
          <a:extLst>
            <a:ext uri="{FF2B5EF4-FFF2-40B4-BE49-F238E27FC236}">
              <a16:creationId xmlns:a16="http://schemas.microsoft.com/office/drawing/2014/main" id="{2352E7D3-539C-4835-A3D6-A1E36EF89D33}"/>
            </a:ext>
          </a:extLst>
        </xdr:cNvPr>
        <xdr:cNvSpPr txBox="1"/>
      </xdr:nvSpPr>
      <xdr:spPr>
        <a:xfrm>
          <a:off x="9467850" y="68547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13" name="フローチャート: 判断 112">
          <a:extLst>
            <a:ext uri="{FF2B5EF4-FFF2-40B4-BE49-F238E27FC236}">
              <a16:creationId xmlns:a16="http://schemas.microsoft.com/office/drawing/2014/main" id="{9F778D21-0487-46C4-88B9-669B038C742A}"/>
            </a:ext>
          </a:extLst>
        </xdr:cNvPr>
        <xdr:cNvSpPr/>
      </xdr:nvSpPr>
      <xdr:spPr>
        <a:xfrm>
          <a:off x="9394190" y="6876346"/>
          <a:ext cx="9017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14" name="フローチャート: 判断 113">
          <a:extLst>
            <a:ext uri="{FF2B5EF4-FFF2-40B4-BE49-F238E27FC236}">
              <a16:creationId xmlns:a16="http://schemas.microsoft.com/office/drawing/2014/main" id="{9A84E44B-3568-4C49-B07F-2A44BC294E1C}"/>
            </a:ext>
          </a:extLst>
        </xdr:cNvPr>
        <xdr:cNvSpPr/>
      </xdr:nvSpPr>
      <xdr:spPr>
        <a:xfrm>
          <a:off x="8632190" y="6877706"/>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15" name="フローチャート: 判断 114">
          <a:extLst>
            <a:ext uri="{FF2B5EF4-FFF2-40B4-BE49-F238E27FC236}">
              <a16:creationId xmlns:a16="http://schemas.microsoft.com/office/drawing/2014/main" id="{59D4AA08-BD20-491B-B698-FF810B06E1FE}"/>
            </a:ext>
          </a:extLst>
        </xdr:cNvPr>
        <xdr:cNvSpPr/>
      </xdr:nvSpPr>
      <xdr:spPr>
        <a:xfrm>
          <a:off x="7846060" y="6883073"/>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16" name="フローチャート: 判断 115">
          <a:extLst>
            <a:ext uri="{FF2B5EF4-FFF2-40B4-BE49-F238E27FC236}">
              <a16:creationId xmlns:a16="http://schemas.microsoft.com/office/drawing/2014/main" id="{12AAD135-25F3-4895-BEC6-8BDB71EA539B}"/>
            </a:ext>
          </a:extLst>
        </xdr:cNvPr>
        <xdr:cNvSpPr/>
      </xdr:nvSpPr>
      <xdr:spPr>
        <a:xfrm>
          <a:off x="7029450" y="6892316"/>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46823</xdr:rowOff>
    </xdr:from>
    <xdr:to>
      <xdr:col>36</xdr:col>
      <xdr:colOff>165100</xdr:colOff>
      <xdr:row>40</xdr:row>
      <xdr:rowOff>148423</xdr:rowOff>
    </xdr:to>
    <xdr:sp macro="" textlink="">
      <xdr:nvSpPr>
        <xdr:cNvPr id="117" name="フローチャート: 判断 116">
          <a:extLst>
            <a:ext uri="{FF2B5EF4-FFF2-40B4-BE49-F238E27FC236}">
              <a16:creationId xmlns:a16="http://schemas.microsoft.com/office/drawing/2014/main" id="{DAD79757-7F88-4B1F-8DAA-F5036E850EFA}"/>
            </a:ext>
          </a:extLst>
        </xdr:cNvPr>
        <xdr:cNvSpPr/>
      </xdr:nvSpPr>
      <xdr:spPr>
        <a:xfrm>
          <a:off x="6231890" y="6906728"/>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246DB2CC-A837-490A-8AB6-F1EF00B52C24}"/>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BDA82C71-4246-4F77-B0ED-43764658A2DF}"/>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0E2E034E-3B9B-45A0-BCBF-CF143853266B}"/>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28F58BF9-8A60-450C-9FC8-85EC0ADA818B}"/>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31E5352E-323B-4CA0-A650-DF4493DC6B1E}"/>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132635</xdr:rowOff>
    </xdr:from>
    <xdr:to>
      <xdr:col>55</xdr:col>
      <xdr:colOff>50800</xdr:colOff>
      <xdr:row>39</xdr:row>
      <xdr:rowOff>62785</xdr:rowOff>
    </xdr:to>
    <xdr:sp macro="" textlink="">
      <xdr:nvSpPr>
        <xdr:cNvPr id="123" name="楕円 122">
          <a:extLst>
            <a:ext uri="{FF2B5EF4-FFF2-40B4-BE49-F238E27FC236}">
              <a16:creationId xmlns:a16="http://schemas.microsoft.com/office/drawing/2014/main" id="{BEA54253-7FA5-45DF-A57B-7EA73E08C92E}"/>
            </a:ext>
          </a:extLst>
        </xdr:cNvPr>
        <xdr:cNvSpPr/>
      </xdr:nvSpPr>
      <xdr:spPr>
        <a:xfrm>
          <a:off x="9394190" y="6651545"/>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155512</xdr:rowOff>
    </xdr:from>
    <xdr:ext cx="534377" cy="259045"/>
    <xdr:sp macro="" textlink="">
      <xdr:nvSpPr>
        <xdr:cNvPr id="124" name="【道路】&#10;一人当たり延長該当値テキスト">
          <a:extLst>
            <a:ext uri="{FF2B5EF4-FFF2-40B4-BE49-F238E27FC236}">
              <a16:creationId xmlns:a16="http://schemas.microsoft.com/office/drawing/2014/main" id="{F49FB29F-6C73-4444-8B2A-4AF19D42117F}"/>
            </a:ext>
          </a:extLst>
        </xdr:cNvPr>
        <xdr:cNvSpPr txBox="1"/>
      </xdr:nvSpPr>
      <xdr:spPr>
        <a:xfrm>
          <a:off x="9467850" y="6499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138459</xdr:rowOff>
    </xdr:from>
    <xdr:to>
      <xdr:col>50</xdr:col>
      <xdr:colOff>165100</xdr:colOff>
      <xdr:row>39</xdr:row>
      <xdr:rowOff>68609</xdr:rowOff>
    </xdr:to>
    <xdr:sp macro="" textlink="">
      <xdr:nvSpPr>
        <xdr:cNvPr id="125" name="楕円 124">
          <a:extLst>
            <a:ext uri="{FF2B5EF4-FFF2-40B4-BE49-F238E27FC236}">
              <a16:creationId xmlns:a16="http://schemas.microsoft.com/office/drawing/2014/main" id="{79810010-2B74-4FBE-B699-92BD606F4C60}"/>
            </a:ext>
          </a:extLst>
        </xdr:cNvPr>
        <xdr:cNvSpPr/>
      </xdr:nvSpPr>
      <xdr:spPr>
        <a:xfrm>
          <a:off x="8632190" y="6649749"/>
          <a:ext cx="10922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11985</xdr:rowOff>
    </xdr:from>
    <xdr:to>
      <xdr:col>55</xdr:col>
      <xdr:colOff>0</xdr:colOff>
      <xdr:row>39</xdr:row>
      <xdr:rowOff>17809</xdr:rowOff>
    </xdr:to>
    <xdr:cxnSp macro="">
      <xdr:nvCxnSpPr>
        <xdr:cNvPr id="126" name="直線コネクタ 125">
          <a:extLst>
            <a:ext uri="{FF2B5EF4-FFF2-40B4-BE49-F238E27FC236}">
              <a16:creationId xmlns:a16="http://schemas.microsoft.com/office/drawing/2014/main" id="{F7296CA9-1D00-4C1E-B07B-8AD9F0B9BC4A}"/>
            </a:ext>
          </a:extLst>
        </xdr:cNvPr>
        <xdr:cNvCxnSpPr/>
      </xdr:nvCxnSpPr>
      <xdr:spPr>
        <a:xfrm flipV="1">
          <a:off x="8686800" y="6702345"/>
          <a:ext cx="742950" cy="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116243</xdr:rowOff>
    </xdr:from>
    <xdr:ext cx="534377" cy="259045"/>
    <xdr:sp macro="" textlink="">
      <xdr:nvSpPr>
        <xdr:cNvPr id="127" name="n_1aveValue【道路】&#10;一人当たり延長">
          <a:extLst>
            <a:ext uri="{FF2B5EF4-FFF2-40B4-BE49-F238E27FC236}">
              <a16:creationId xmlns:a16="http://schemas.microsoft.com/office/drawing/2014/main" id="{18BEB17B-00EB-4670-A33A-ABFCF693FB89}"/>
            </a:ext>
          </a:extLst>
        </xdr:cNvPr>
        <xdr:cNvSpPr txBox="1"/>
      </xdr:nvSpPr>
      <xdr:spPr>
        <a:xfrm>
          <a:off x="8422151" y="6974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28" name="n_2aveValue【道路】&#10;一人当たり延長">
          <a:extLst>
            <a:ext uri="{FF2B5EF4-FFF2-40B4-BE49-F238E27FC236}">
              <a16:creationId xmlns:a16="http://schemas.microsoft.com/office/drawing/2014/main" id="{AEFF814E-D22A-4730-A798-53F4910586B2}"/>
            </a:ext>
          </a:extLst>
        </xdr:cNvPr>
        <xdr:cNvSpPr txBox="1"/>
      </xdr:nvSpPr>
      <xdr:spPr>
        <a:xfrm>
          <a:off x="7641101" y="6658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29" name="n_3aveValue【道路】&#10;一人当たり延長">
          <a:extLst>
            <a:ext uri="{FF2B5EF4-FFF2-40B4-BE49-F238E27FC236}">
              <a16:creationId xmlns:a16="http://schemas.microsoft.com/office/drawing/2014/main" id="{F9705359-6F75-425B-BF3D-6E7093DBEF15}"/>
            </a:ext>
          </a:extLst>
        </xdr:cNvPr>
        <xdr:cNvSpPr txBox="1"/>
      </xdr:nvSpPr>
      <xdr:spPr>
        <a:xfrm>
          <a:off x="685497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164950</xdr:rowOff>
    </xdr:from>
    <xdr:ext cx="534377" cy="259045"/>
    <xdr:sp macro="" textlink="">
      <xdr:nvSpPr>
        <xdr:cNvPr id="130" name="n_4aveValue【道路】&#10;一人当たり延長">
          <a:extLst>
            <a:ext uri="{FF2B5EF4-FFF2-40B4-BE49-F238E27FC236}">
              <a16:creationId xmlns:a16="http://schemas.microsoft.com/office/drawing/2014/main" id="{6E4A9DFE-748D-43CD-872E-F733EF509A46}"/>
            </a:ext>
          </a:extLst>
        </xdr:cNvPr>
        <xdr:cNvSpPr txBox="1"/>
      </xdr:nvSpPr>
      <xdr:spPr>
        <a:xfrm>
          <a:off x="6038361" y="668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85136</xdr:rowOff>
    </xdr:from>
    <xdr:ext cx="534377" cy="259045"/>
    <xdr:sp macro="" textlink="">
      <xdr:nvSpPr>
        <xdr:cNvPr id="131" name="n_1mainValue【道路】&#10;一人当たり延長">
          <a:extLst>
            <a:ext uri="{FF2B5EF4-FFF2-40B4-BE49-F238E27FC236}">
              <a16:creationId xmlns:a16="http://schemas.microsoft.com/office/drawing/2014/main" id="{295F75E7-79DF-4DE4-955D-E3F1838C320B}"/>
            </a:ext>
          </a:extLst>
        </xdr:cNvPr>
        <xdr:cNvSpPr txBox="1"/>
      </xdr:nvSpPr>
      <xdr:spPr>
        <a:xfrm>
          <a:off x="8422151" y="6430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2" name="正方形/長方形 131">
          <a:extLst>
            <a:ext uri="{FF2B5EF4-FFF2-40B4-BE49-F238E27FC236}">
              <a16:creationId xmlns:a16="http://schemas.microsoft.com/office/drawing/2014/main" id="{717D8C67-C342-465E-BC7E-E75D3ACBF054}"/>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3" name="正方形/長方形 132">
          <a:extLst>
            <a:ext uri="{FF2B5EF4-FFF2-40B4-BE49-F238E27FC236}">
              <a16:creationId xmlns:a16="http://schemas.microsoft.com/office/drawing/2014/main" id="{E8A8C4EC-7C8D-446F-B63B-5220E71C00CE}"/>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4" name="正方形/長方形 133">
          <a:extLst>
            <a:ext uri="{FF2B5EF4-FFF2-40B4-BE49-F238E27FC236}">
              <a16:creationId xmlns:a16="http://schemas.microsoft.com/office/drawing/2014/main" id="{627C0BF8-C834-4DCE-8638-E6125C495CCD}"/>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5" name="正方形/長方形 134">
          <a:extLst>
            <a:ext uri="{FF2B5EF4-FFF2-40B4-BE49-F238E27FC236}">
              <a16:creationId xmlns:a16="http://schemas.microsoft.com/office/drawing/2014/main" id="{5341794D-2F33-4AD6-BAF0-A032A999EC09}"/>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6" name="正方形/長方形 135">
          <a:extLst>
            <a:ext uri="{FF2B5EF4-FFF2-40B4-BE49-F238E27FC236}">
              <a16:creationId xmlns:a16="http://schemas.microsoft.com/office/drawing/2014/main" id="{CCE1EA64-8E2E-4444-8C16-F2EB7CC86283}"/>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7" name="正方形/長方形 136">
          <a:extLst>
            <a:ext uri="{FF2B5EF4-FFF2-40B4-BE49-F238E27FC236}">
              <a16:creationId xmlns:a16="http://schemas.microsoft.com/office/drawing/2014/main" id="{EAFD7966-5A33-4C4E-B01B-D40191B13291}"/>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8" name="正方形/長方形 137">
          <a:extLst>
            <a:ext uri="{FF2B5EF4-FFF2-40B4-BE49-F238E27FC236}">
              <a16:creationId xmlns:a16="http://schemas.microsoft.com/office/drawing/2014/main" id="{C80EC0A9-2A8D-4E03-A7C3-5867AFC353EF}"/>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9" name="正方形/長方形 138">
          <a:extLst>
            <a:ext uri="{FF2B5EF4-FFF2-40B4-BE49-F238E27FC236}">
              <a16:creationId xmlns:a16="http://schemas.microsoft.com/office/drawing/2014/main" id="{0328CD57-058B-48D2-8D03-A6A5DDBF9BB5}"/>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0" name="テキスト ボックス 139">
          <a:extLst>
            <a:ext uri="{FF2B5EF4-FFF2-40B4-BE49-F238E27FC236}">
              <a16:creationId xmlns:a16="http://schemas.microsoft.com/office/drawing/2014/main" id="{40D7C60E-B8D4-4BC9-ADBB-14292F5EACEE}"/>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1" name="直線コネクタ 140">
          <a:extLst>
            <a:ext uri="{FF2B5EF4-FFF2-40B4-BE49-F238E27FC236}">
              <a16:creationId xmlns:a16="http://schemas.microsoft.com/office/drawing/2014/main" id="{6FFCF166-17A6-4C97-8280-F29C809443D1}"/>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2" name="テキスト ボックス 141">
          <a:extLst>
            <a:ext uri="{FF2B5EF4-FFF2-40B4-BE49-F238E27FC236}">
              <a16:creationId xmlns:a16="http://schemas.microsoft.com/office/drawing/2014/main" id="{204484CD-F8F6-4149-AF1D-577FBFBAB7AB}"/>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43" name="直線コネクタ 142">
          <a:extLst>
            <a:ext uri="{FF2B5EF4-FFF2-40B4-BE49-F238E27FC236}">
              <a16:creationId xmlns:a16="http://schemas.microsoft.com/office/drawing/2014/main" id="{960288A3-4615-4643-AC75-D399EF5FC614}"/>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44" name="テキスト ボックス 143">
          <a:extLst>
            <a:ext uri="{FF2B5EF4-FFF2-40B4-BE49-F238E27FC236}">
              <a16:creationId xmlns:a16="http://schemas.microsoft.com/office/drawing/2014/main" id="{DA04AA52-ACA9-4784-AFC1-060F140554A7}"/>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5" name="直線コネクタ 144">
          <a:extLst>
            <a:ext uri="{FF2B5EF4-FFF2-40B4-BE49-F238E27FC236}">
              <a16:creationId xmlns:a16="http://schemas.microsoft.com/office/drawing/2014/main" id="{55B67226-7EF0-44E9-A6B8-C34FA1617914}"/>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6" name="テキスト ボックス 145">
          <a:extLst>
            <a:ext uri="{FF2B5EF4-FFF2-40B4-BE49-F238E27FC236}">
              <a16:creationId xmlns:a16="http://schemas.microsoft.com/office/drawing/2014/main" id="{E3DC28D9-303C-435D-9875-710FCAAB0BF0}"/>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7" name="直線コネクタ 146">
          <a:extLst>
            <a:ext uri="{FF2B5EF4-FFF2-40B4-BE49-F238E27FC236}">
              <a16:creationId xmlns:a16="http://schemas.microsoft.com/office/drawing/2014/main" id="{65B0EF03-5938-4BB7-807C-7FDD6C19E5CC}"/>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8" name="テキスト ボックス 147">
          <a:extLst>
            <a:ext uri="{FF2B5EF4-FFF2-40B4-BE49-F238E27FC236}">
              <a16:creationId xmlns:a16="http://schemas.microsoft.com/office/drawing/2014/main" id="{F9FB3BBD-0681-4CFF-A47C-22985C59DFF5}"/>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9" name="直線コネクタ 148">
          <a:extLst>
            <a:ext uri="{FF2B5EF4-FFF2-40B4-BE49-F238E27FC236}">
              <a16:creationId xmlns:a16="http://schemas.microsoft.com/office/drawing/2014/main" id="{5A77DEC0-1ABC-4745-A466-31F01C57BA11}"/>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0" name="テキスト ボックス 149">
          <a:extLst>
            <a:ext uri="{FF2B5EF4-FFF2-40B4-BE49-F238E27FC236}">
              <a16:creationId xmlns:a16="http://schemas.microsoft.com/office/drawing/2014/main" id="{F7AE7B61-D386-4D5D-8A1D-6E10ADB060FC}"/>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1" name="直線コネクタ 150">
          <a:extLst>
            <a:ext uri="{FF2B5EF4-FFF2-40B4-BE49-F238E27FC236}">
              <a16:creationId xmlns:a16="http://schemas.microsoft.com/office/drawing/2014/main" id="{D677FAC8-5B79-4EAB-8BA5-5EAAB108A8DA}"/>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2" name="テキスト ボックス 151">
          <a:extLst>
            <a:ext uri="{FF2B5EF4-FFF2-40B4-BE49-F238E27FC236}">
              <a16:creationId xmlns:a16="http://schemas.microsoft.com/office/drawing/2014/main" id="{47B6098C-4959-47E9-A787-F5E8E760A182}"/>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3" name="直線コネクタ 152">
          <a:extLst>
            <a:ext uri="{FF2B5EF4-FFF2-40B4-BE49-F238E27FC236}">
              <a16:creationId xmlns:a16="http://schemas.microsoft.com/office/drawing/2014/main" id="{5C382665-B5C9-4C37-A89A-BD6A03E0C808}"/>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54" name="テキスト ボックス 153">
          <a:extLst>
            <a:ext uri="{FF2B5EF4-FFF2-40B4-BE49-F238E27FC236}">
              <a16:creationId xmlns:a16="http://schemas.microsoft.com/office/drawing/2014/main" id="{7DF883E8-3894-4C6A-ABE6-C02DDB5F1FA5}"/>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5" name="直線コネクタ 154">
          <a:extLst>
            <a:ext uri="{FF2B5EF4-FFF2-40B4-BE49-F238E27FC236}">
              <a16:creationId xmlns:a16="http://schemas.microsoft.com/office/drawing/2014/main" id="{CCA29149-237B-443A-8F24-152BF4078191}"/>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橋りょう・トンネル】&#10;有形固定資産減価償却率グラフ枠">
          <a:extLst>
            <a:ext uri="{FF2B5EF4-FFF2-40B4-BE49-F238E27FC236}">
              <a16:creationId xmlns:a16="http://schemas.microsoft.com/office/drawing/2014/main" id="{2A2F86E5-65C4-4075-BFC7-EFF8D1A3C483}"/>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57" name="直線コネクタ 156">
          <a:extLst>
            <a:ext uri="{FF2B5EF4-FFF2-40B4-BE49-F238E27FC236}">
              <a16:creationId xmlns:a16="http://schemas.microsoft.com/office/drawing/2014/main" id="{9D30EC86-2745-4070-8D93-4037C09F6042}"/>
            </a:ext>
          </a:extLst>
        </xdr:cNvPr>
        <xdr:cNvCxnSpPr/>
      </xdr:nvCxnSpPr>
      <xdr:spPr>
        <a:xfrm flipV="1">
          <a:off x="4173855" y="9522278"/>
          <a:ext cx="0" cy="1479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58" name="【橋りょう・トンネル】&#10;有形固定資産減価償却率最小値テキスト">
          <a:extLst>
            <a:ext uri="{FF2B5EF4-FFF2-40B4-BE49-F238E27FC236}">
              <a16:creationId xmlns:a16="http://schemas.microsoft.com/office/drawing/2014/main" id="{A3CE4623-5552-4785-B8BB-C01D0D86435D}"/>
            </a:ext>
          </a:extLst>
        </xdr:cNvPr>
        <xdr:cNvSpPr txBox="1"/>
      </xdr:nvSpPr>
      <xdr:spPr>
        <a:xfrm>
          <a:off x="421259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59" name="直線コネクタ 158">
          <a:extLst>
            <a:ext uri="{FF2B5EF4-FFF2-40B4-BE49-F238E27FC236}">
              <a16:creationId xmlns:a16="http://schemas.microsoft.com/office/drawing/2014/main" id="{54D71AD4-9CC6-40DD-9F1F-54BB8C6A32E2}"/>
            </a:ext>
          </a:extLst>
        </xdr:cNvPr>
        <xdr:cNvCxnSpPr/>
      </xdr:nvCxnSpPr>
      <xdr:spPr>
        <a:xfrm>
          <a:off x="4112260" y="110019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60" name="【橋りょう・トンネル】&#10;有形固定資産減価償却率最大値テキスト">
          <a:extLst>
            <a:ext uri="{FF2B5EF4-FFF2-40B4-BE49-F238E27FC236}">
              <a16:creationId xmlns:a16="http://schemas.microsoft.com/office/drawing/2014/main" id="{1F5CA19E-5FE1-40D4-940A-8815E81B6231}"/>
            </a:ext>
          </a:extLst>
        </xdr:cNvPr>
        <xdr:cNvSpPr txBox="1"/>
      </xdr:nvSpPr>
      <xdr:spPr>
        <a:xfrm>
          <a:off x="4212590" y="930322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61" name="直線コネクタ 160">
          <a:extLst>
            <a:ext uri="{FF2B5EF4-FFF2-40B4-BE49-F238E27FC236}">
              <a16:creationId xmlns:a16="http://schemas.microsoft.com/office/drawing/2014/main" id="{1EF899B3-2FB2-45A9-8347-BFEF63761D71}"/>
            </a:ext>
          </a:extLst>
        </xdr:cNvPr>
        <xdr:cNvCxnSpPr/>
      </xdr:nvCxnSpPr>
      <xdr:spPr>
        <a:xfrm>
          <a:off x="4112260" y="95222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71318</xdr:rowOff>
    </xdr:from>
    <xdr:ext cx="405111" cy="259045"/>
    <xdr:sp macro="" textlink="">
      <xdr:nvSpPr>
        <xdr:cNvPr id="162" name="【橋りょう・トンネル】&#10;有形固定資産減価償却率平均値テキスト">
          <a:extLst>
            <a:ext uri="{FF2B5EF4-FFF2-40B4-BE49-F238E27FC236}">
              <a16:creationId xmlns:a16="http://schemas.microsoft.com/office/drawing/2014/main" id="{3A26F001-FB8E-45D5-AC37-A3856034E919}"/>
            </a:ext>
          </a:extLst>
        </xdr:cNvPr>
        <xdr:cNvSpPr txBox="1"/>
      </xdr:nvSpPr>
      <xdr:spPr>
        <a:xfrm>
          <a:off x="4212590" y="105278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63" name="フローチャート: 判断 162">
          <a:extLst>
            <a:ext uri="{FF2B5EF4-FFF2-40B4-BE49-F238E27FC236}">
              <a16:creationId xmlns:a16="http://schemas.microsoft.com/office/drawing/2014/main" id="{76510264-4C21-438E-8299-0EB8DEFA14F5}"/>
            </a:ext>
          </a:extLst>
        </xdr:cNvPr>
        <xdr:cNvSpPr/>
      </xdr:nvSpPr>
      <xdr:spPr>
        <a:xfrm>
          <a:off x="4131310" y="10555151"/>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64" name="フローチャート: 判断 163">
          <a:extLst>
            <a:ext uri="{FF2B5EF4-FFF2-40B4-BE49-F238E27FC236}">
              <a16:creationId xmlns:a16="http://schemas.microsoft.com/office/drawing/2014/main" id="{F4368F6A-5C4B-4F48-BEA8-102F2C693658}"/>
            </a:ext>
          </a:extLst>
        </xdr:cNvPr>
        <xdr:cNvSpPr/>
      </xdr:nvSpPr>
      <xdr:spPr>
        <a:xfrm>
          <a:off x="3388360" y="10538278"/>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65" name="フローチャート: 判断 164">
          <a:extLst>
            <a:ext uri="{FF2B5EF4-FFF2-40B4-BE49-F238E27FC236}">
              <a16:creationId xmlns:a16="http://schemas.microsoft.com/office/drawing/2014/main" id="{B355E5A3-AD12-4AC6-86CC-3F6820B82EEB}"/>
            </a:ext>
          </a:extLst>
        </xdr:cNvPr>
        <xdr:cNvSpPr/>
      </xdr:nvSpPr>
      <xdr:spPr>
        <a:xfrm>
          <a:off x="2571750" y="1053501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66" name="フローチャート: 判断 165">
          <a:extLst>
            <a:ext uri="{FF2B5EF4-FFF2-40B4-BE49-F238E27FC236}">
              <a16:creationId xmlns:a16="http://schemas.microsoft.com/office/drawing/2014/main" id="{F89E62B1-CAF9-4E05-905E-A61C6221513C}"/>
            </a:ext>
          </a:extLst>
        </xdr:cNvPr>
        <xdr:cNvSpPr/>
      </xdr:nvSpPr>
      <xdr:spPr>
        <a:xfrm>
          <a:off x="1774190" y="10524944"/>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48804</xdr:rowOff>
    </xdr:from>
    <xdr:to>
      <xdr:col>6</xdr:col>
      <xdr:colOff>38100</xdr:colOff>
      <xdr:row>61</xdr:row>
      <xdr:rowOff>150404</xdr:rowOff>
    </xdr:to>
    <xdr:sp macro="" textlink="">
      <xdr:nvSpPr>
        <xdr:cNvPr id="167" name="フローチャート: 判断 166">
          <a:extLst>
            <a:ext uri="{FF2B5EF4-FFF2-40B4-BE49-F238E27FC236}">
              <a16:creationId xmlns:a16="http://schemas.microsoft.com/office/drawing/2014/main" id="{40ECAA22-AA5A-4A31-9B09-D21840CE1222}"/>
            </a:ext>
          </a:extLst>
        </xdr:cNvPr>
        <xdr:cNvSpPr/>
      </xdr:nvSpPr>
      <xdr:spPr>
        <a:xfrm>
          <a:off x="988060" y="10509159"/>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8" name="テキスト ボックス 167">
          <a:extLst>
            <a:ext uri="{FF2B5EF4-FFF2-40B4-BE49-F238E27FC236}">
              <a16:creationId xmlns:a16="http://schemas.microsoft.com/office/drawing/2014/main" id="{8F7E4614-7BD4-4157-9D49-EA4F7CE8A0E2}"/>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9" name="テキスト ボックス 168">
          <a:extLst>
            <a:ext uri="{FF2B5EF4-FFF2-40B4-BE49-F238E27FC236}">
              <a16:creationId xmlns:a16="http://schemas.microsoft.com/office/drawing/2014/main" id="{18D74F03-0CC8-4505-BDAD-695AE39B4414}"/>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id="{EC309943-D8F8-48CB-9121-87B8770B6FD1}"/>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1" name="テキスト ボックス 170">
          <a:extLst>
            <a:ext uri="{FF2B5EF4-FFF2-40B4-BE49-F238E27FC236}">
              <a16:creationId xmlns:a16="http://schemas.microsoft.com/office/drawing/2014/main" id="{1F8E4C4A-E03F-45BE-928C-73054463F53A}"/>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2" name="テキスト ボックス 171">
          <a:extLst>
            <a:ext uri="{FF2B5EF4-FFF2-40B4-BE49-F238E27FC236}">
              <a16:creationId xmlns:a16="http://schemas.microsoft.com/office/drawing/2014/main" id="{64033152-3916-419F-B26E-21B100AB7DED}"/>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83094</xdr:rowOff>
    </xdr:from>
    <xdr:to>
      <xdr:col>24</xdr:col>
      <xdr:colOff>114300</xdr:colOff>
      <xdr:row>61</xdr:row>
      <xdr:rowOff>13244</xdr:rowOff>
    </xdr:to>
    <xdr:sp macro="" textlink="">
      <xdr:nvSpPr>
        <xdr:cNvPr id="173" name="楕円 172">
          <a:extLst>
            <a:ext uri="{FF2B5EF4-FFF2-40B4-BE49-F238E27FC236}">
              <a16:creationId xmlns:a16="http://schemas.microsoft.com/office/drawing/2014/main" id="{F66DDB23-CCF4-47E4-91B4-652A6DA713AF}"/>
            </a:ext>
          </a:extLst>
        </xdr:cNvPr>
        <xdr:cNvSpPr/>
      </xdr:nvSpPr>
      <xdr:spPr>
        <a:xfrm>
          <a:off x="4131310" y="1037199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105971</xdr:rowOff>
    </xdr:from>
    <xdr:ext cx="405111" cy="259045"/>
    <xdr:sp macro="" textlink="">
      <xdr:nvSpPr>
        <xdr:cNvPr id="174" name="【橋りょう・トンネル】&#10;有形固定資産減価償却率該当値テキスト">
          <a:extLst>
            <a:ext uri="{FF2B5EF4-FFF2-40B4-BE49-F238E27FC236}">
              <a16:creationId xmlns:a16="http://schemas.microsoft.com/office/drawing/2014/main" id="{8EDC8279-B837-4637-B815-70BDBBD33445}"/>
            </a:ext>
          </a:extLst>
        </xdr:cNvPr>
        <xdr:cNvSpPr txBox="1"/>
      </xdr:nvSpPr>
      <xdr:spPr>
        <a:xfrm>
          <a:off x="4212590" y="10219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58601</xdr:rowOff>
    </xdr:from>
    <xdr:to>
      <xdr:col>20</xdr:col>
      <xdr:colOff>38100</xdr:colOff>
      <xdr:row>60</xdr:row>
      <xdr:rowOff>160201</xdr:rowOff>
    </xdr:to>
    <xdr:sp macro="" textlink="">
      <xdr:nvSpPr>
        <xdr:cNvPr id="175" name="楕円 174">
          <a:extLst>
            <a:ext uri="{FF2B5EF4-FFF2-40B4-BE49-F238E27FC236}">
              <a16:creationId xmlns:a16="http://schemas.microsoft.com/office/drawing/2014/main" id="{715BAC2E-FB40-4CF4-A3EA-86791E3AAF08}"/>
            </a:ext>
          </a:extLst>
        </xdr:cNvPr>
        <xdr:cNvSpPr/>
      </xdr:nvSpPr>
      <xdr:spPr>
        <a:xfrm>
          <a:off x="3388360" y="1034179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109401</xdr:rowOff>
    </xdr:from>
    <xdr:to>
      <xdr:col>24</xdr:col>
      <xdr:colOff>63500</xdr:colOff>
      <xdr:row>60</xdr:row>
      <xdr:rowOff>133894</xdr:rowOff>
    </xdr:to>
    <xdr:cxnSp macro="">
      <xdr:nvCxnSpPr>
        <xdr:cNvPr id="176" name="直線コネクタ 175">
          <a:extLst>
            <a:ext uri="{FF2B5EF4-FFF2-40B4-BE49-F238E27FC236}">
              <a16:creationId xmlns:a16="http://schemas.microsoft.com/office/drawing/2014/main" id="{0486D04C-2289-40A1-B669-43685CA8338A}"/>
            </a:ext>
          </a:extLst>
        </xdr:cNvPr>
        <xdr:cNvCxnSpPr/>
      </xdr:nvCxnSpPr>
      <xdr:spPr>
        <a:xfrm>
          <a:off x="3431540" y="10394496"/>
          <a:ext cx="742950" cy="22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62</xdr:row>
      <xdr:rowOff>1105</xdr:rowOff>
    </xdr:from>
    <xdr:ext cx="405111" cy="259045"/>
    <xdr:sp macro="" textlink="">
      <xdr:nvSpPr>
        <xdr:cNvPr id="177" name="n_1aveValue【橋りょう・トンネル】&#10;有形固定資産減価償却率">
          <a:extLst>
            <a:ext uri="{FF2B5EF4-FFF2-40B4-BE49-F238E27FC236}">
              <a16:creationId xmlns:a16="http://schemas.microsoft.com/office/drawing/2014/main" id="{6ECE4CE7-6736-4083-A5C0-55E719A014E3}"/>
            </a:ext>
          </a:extLst>
        </xdr:cNvPr>
        <xdr:cNvSpPr txBox="1"/>
      </xdr:nvSpPr>
      <xdr:spPr>
        <a:xfrm>
          <a:off x="3239144" y="10631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178" name="n_2aveValue【橋りょう・トンネル】&#10;有形固定資産減価償却率">
          <a:extLst>
            <a:ext uri="{FF2B5EF4-FFF2-40B4-BE49-F238E27FC236}">
              <a16:creationId xmlns:a16="http://schemas.microsoft.com/office/drawing/2014/main" id="{456A75AA-9EB0-45D0-978C-A5F762816928}"/>
            </a:ext>
          </a:extLst>
        </xdr:cNvPr>
        <xdr:cNvSpPr txBox="1"/>
      </xdr:nvSpPr>
      <xdr:spPr>
        <a:xfrm>
          <a:off x="2439044" y="10306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15076</xdr:rowOff>
    </xdr:from>
    <xdr:ext cx="405111" cy="259045"/>
    <xdr:sp macro="" textlink="">
      <xdr:nvSpPr>
        <xdr:cNvPr id="179" name="n_3aveValue【橋りょう・トンネル】&#10;有形固定資産減価償却率">
          <a:extLst>
            <a:ext uri="{FF2B5EF4-FFF2-40B4-BE49-F238E27FC236}">
              <a16:creationId xmlns:a16="http://schemas.microsoft.com/office/drawing/2014/main" id="{1B93A49D-BCAA-4BBE-8348-6B05DE49EE67}"/>
            </a:ext>
          </a:extLst>
        </xdr:cNvPr>
        <xdr:cNvSpPr txBox="1"/>
      </xdr:nvSpPr>
      <xdr:spPr>
        <a:xfrm>
          <a:off x="1641484" y="10305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166931</xdr:rowOff>
    </xdr:from>
    <xdr:ext cx="405111" cy="259045"/>
    <xdr:sp macro="" textlink="">
      <xdr:nvSpPr>
        <xdr:cNvPr id="180" name="n_4aveValue【橋りょう・トンネル】&#10;有形固定資産減価償却率">
          <a:extLst>
            <a:ext uri="{FF2B5EF4-FFF2-40B4-BE49-F238E27FC236}">
              <a16:creationId xmlns:a16="http://schemas.microsoft.com/office/drawing/2014/main" id="{0090EF8D-4679-4D08-87AD-D5085F33A2EF}"/>
            </a:ext>
          </a:extLst>
        </xdr:cNvPr>
        <xdr:cNvSpPr txBox="1"/>
      </xdr:nvSpPr>
      <xdr:spPr>
        <a:xfrm>
          <a:off x="855354" y="10286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5278</xdr:rowOff>
    </xdr:from>
    <xdr:ext cx="405111" cy="259045"/>
    <xdr:sp macro="" textlink="">
      <xdr:nvSpPr>
        <xdr:cNvPr id="181" name="n_1mainValue【橋りょう・トンネル】&#10;有形固定資産減価償却率">
          <a:extLst>
            <a:ext uri="{FF2B5EF4-FFF2-40B4-BE49-F238E27FC236}">
              <a16:creationId xmlns:a16="http://schemas.microsoft.com/office/drawing/2014/main" id="{E9936816-A5AC-4F77-9B73-36BCF8C8AD12}"/>
            </a:ext>
          </a:extLst>
        </xdr:cNvPr>
        <xdr:cNvSpPr txBox="1"/>
      </xdr:nvSpPr>
      <xdr:spPr>
        <a:xfrm>
          <a:off x="3239144" y="101227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2" name="正方形/長方形 181">
          <a:extLst>
            <a:ext uri="{FF2B5EF4-FFF2-40B4-BE49-F238E27FC236}">
              <a16:creationId xmlns:a16="http://schemas.microsoft.com/office/drawing/2014/main" id="{2C22608F-6FA5-4129-9C68-3C3E491DAE6E}"/>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3" name="正方形/長方形 182">
          <a:extLst>
            <a:ext uri="{FF2B5EF4-FFF2-40B4-BE49-F238E27FC236}">
              <a16:creationId xmlns:a16="http://schemas.microsoft.com/office/drawing/2014/main" id="{EE57DAD6-D954-4548-9680-8562A491D91D}"/>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4" name="正方形/長方形 183">
          <a:extLst>
            <a:ext uri="{FF2B5EF4-FFF2-40B4-BE49-F238E27FC236}">
              <a16:creationId xmlns:a16="http://schemas.microsoft.com/office/drawing/2014/main" id="{0F98736F-E05E-48AD-BE92-23118560C57B}"/>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5" name="正方形/長方形 184">
          <a:extLst>
            <a:ext uri="{FF2B5EF4-FFF2-40B4-BE49-F238E27FC236}">
              <a16:creationId xmlns:a16="http://schemas.microsoft.com/office/drawing/2014/main" id="{67296621-B46A-421B-A656-79F05A654EE8}"/>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6" name="正方形/長方形 185">
          <a:extLst>
            <a:ext uri="{FF2B5EF4-FFF2-40B4-BE49-F238E27FC236}">
              <a16:creationId xmlns:a16="http://schemas.microsoft.com/office/drawing/2014/main" id="{5D57B713-CE23-470B-8AC8-99B1E3E7F9D6}"/>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7" name="正方形/長方形 186">
          <a:extLst>
            <a:ext uri="{FF2B5EF4-FFF2-40B4-BE49-F238E27FC236}">
              <a16:creationId xmlns:a16="http://schemas.microsoft.com/office/drawing/2014/main" id="{4B55C4BB-FB6B-466F-9602-216B6BFBE8A1}"/>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8" name="正方形/長方形 187">
          <a:extLst>
            <a:ext uri="{FF2B5EF4-FFF2-40B4-BE49-F238E27FC236}">
              <a16:creationId xmlns:a16="http://schemas.microsoft.com/office/drawing/2014/main" id="{EA7974D6-EA9C-4C50-BCFB-C3BD3F187A06}"/>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9" name="正方形/長方形 188">
          <a:extLst>
            <a:ext uri="{FF2B5EF4-FFF2-40B4-BE49-F238E27FC236}">
              <a16:creationId xmlns:a16="http://schemas.microsoft.com/office/drawing/2014/main" id="{2B92A036-C0AD-4E6D-B4F7-EE04BAE74B19}"/>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0" name="テキスト ボックス 189">
          <a:extLst>
            <a:ext uri="{FF2B5EF4-FFF2-40B4-BE49-F238E27FC236}">
              <a16:creationId xmlns:a16="http://schemas.microsoft.com/office/drawing/2014/main" id="{877395EC-B9EB-4AC2-9D00-19BED34E6ECF}"/>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1" name="直線コネクタ 190">
          <a:extLst>
            <a:ext uri="{FF2B5EF4-FFF2-40B4-BE49-F238E27FC236}">
              <a16:creationId xmlns:a16="http://schemas.microsoft.com/office/drawing/2014/main" id="{0439ADC1-0545-466C-BABC-052703952D3C}"/>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92" name="直線コネクタ 191">
          <a:extLst>
            <a:ext uri="{FF2B5EF4-FFF2-40B4-BE49-F238E27FC236}">
              <a16:creationId xmlns:a16="http://schemas.microsoft.com/office/drawing/2014/main" id="{3F8828D5-2553-41A6-AA5D-519DE7B4A53A}"/>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93" name="テキスト ボックス 192">
          <a:extLst>
            <a:ext uri="{FF2B5EF4-FFF2-40B4-BE49-F238E27FC236}">
              <a16:creationId xmlns:a16="http://schemas.microsoft.com/office/drawing/2014/main" id="{C980BB1B-0067-4C44-85A5-52FA37E47AEE}"/>
            </a:ext>
          </a:extLst>
        </xdr:cNvPr>
        <xdr:cNvSpPr txBox="1"/>
      </xdr:nvSpPr>
      <xdr:spPr>
        <a:xfrm>
          <a:off x="5724659" y="1090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94" name="直線コネクタ 193">
          <a:extLst>
            <a:ext uri="{FF2B5EF4-FFF2-40B4-BE49-F238E27FC236}">
              <a16:creationId xmlns:a16="http://schemas.microsoft.com/office/drawing/2014/main" id="{5836C74D-CC04-4E67-8990-FA788DCD6285}"/>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195" name="テキスト ボックス 194">
          <a:extLst>
            <a:ext uri="{FF2B5EF4-FFF2-40B4-BE49-F238E27FC236}">
              <a16:creationId xmlns:a16="http://schemas.microsoft.com/office/drawing/2014/main" id="{D53E9777-53B7-4A38-885E-48B22B5DA43F}"/>
            </a:ext>
          </a:extLst>
        </xdr:cNvPr>
        <xdr:cNvSpPr txBox="1"/>
      </xdr:nvSpPr>
      <xdr:spPr>
        <a:xfrm>
          <a:off x="5331688" y="1052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6" name="直線コネクタ 195">
          <a:extLst>
            <a:ext uri="{FF2B5EF4-FFF2-40B4-BE49-F238E27FC236}">
              <a16:creationId xmlns:a16="http://schemas.microsoft.com/office/drawing/2014/main" id="{CCA1DEB3-4F19-4869-B4F2-1669781CBBE2}"/>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197" name="テキスト ボックス 196">
          <a:extLst>
            <a:ext uri="{FF2B5EF4-FFF2-40B4-BE49-F238E27FC236}">
              <a16:creationId xmlns:a16="http://schemas.microsoft.com/office/drawing/2014/main" id="{70BCA8AB-0F17-44B2-B686-F746ACA1BB0E}"/>
            </a:ext>
          </a:extLst>
        </xdr:cNvPr>
        <xdr:cNvSpPr txBox="1"/>
      </xdr:nvSpPr>
      <xdr:spPr>
        <a:xfrm>
          <a:off x="5331688" y="10142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8" name="直線コネクタ 197">
          <a:extLst>
            <a:ext uri="{FF2B5EF4-FFF2-40B4-BE49-F238E27FC236}">
              <a16:creationId xmlns:a16="http://schemas.microsoft.com/office/drawing/2014/main" id="{E980ED6B-0EE5-4239-ABB5-86CDE7CAFAA8}"/>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199" name="テキスト ボックス 198">
          <a:extLst>
            <a:ext uri="{FF2B5EF4-FFF2-40B4-BE49-F238E27FC236}">
              <a16:creationId xmlns:a16="http://schemas.microsoft.com/office/drawing/2014/main" id="{953EFF60-5FDE-4053-9B5F-F7BFA2D3FF2C}"/>
            </a:ext>
          </a:extLst>
        </xdr:cNvPr>
        <xdr:cNvSpPr txBox="1"/>
      </xdr:nvSpPr>
      <xdr:spPr>
        <a:xfrm>
          <a:off x="5331688" y="976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00" name="直線コネクタ 199">
          <a:extLst>
            <a:ext uri="{FF2B5EF4-FFF2-40B4-BE49-F238E27FC236}">
              <a16:creationId xmlns:a16="http://schemas.microsoft.com/office/drawing/2014/main" id="{184C2413-2406-46B5-84DC-7A7D5AC5635A}"/>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01" name="テキスト ボックス 200">
          <a:extLst>
            <a:ext uri="{FF2B5EF4-FFF2-40B4-BE49-F238E27FC236}">
              <a16:creationId xmlns:a16="http://schemas.microsoft.com/office/drawing/2014/main" id="{91D3ABB4-62A0-44F2-8320-E2A2CE2B6714}"/>
            </a:ext>
          </a:extLst>
        </xdr:cNvPr>
        <xdr:cNvSpPr txBox="1"/>
      </xdr:nvSpPr>
      <xdr:spPr>
        <a:xfrm>
          <a:off x="5331688" y="938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2" name="直線コネクタ 201">
          <a:extLst>
            <a:ext uri="{FF2B5EF4-FFF2-40B4-BE49-F238E27FC236}">
              <a16:creationId xmlns:a16="http://schemas.microsoft.com/office/drawing/2014/main" id="{109F962F-EA15-4F7E-913E-7E3C4247A273}"/>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03" name="テキスト ボックス 202">
          <a:extLst>
            <a:ext uri="{FF2B5EF4-FFF2-40B4-BE49-F238E27FC236}">
              <a16:creationId xmlns:a16="http://schemas.microsoft.com/office/drawing/2014/main" id="{E8FAE77E-73E8-4410-A4AD-51E5A2B4C91D}"/>
            </a:ext>
          </a:extLst>
        </xdr:cNvPr>
        <xdr:cNvSpPr txBox="1"/>
      </xdr:nvSpPr>
      <xdr:spPr>
        <a:xfrm>
          <a:off x="5331688" y="9003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4" name="【橋りょう・トンネル】&#10;一人当たり有形固定資産（償却資産）額グラフ枠">
          <a:extLst>
            <a:ext uri="{FF2B5EF4-FFF2-40B4-BE49-F238E27FC236}">
              <a16:creationId xmlns:a16="http://schemas.microsoft.com/office/drawing/2014/main" id="{820C268B-549F-4030-AD0D-E4D9ABDD56A6}"/>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05" name="直線コネクタ 204">
          <a:extLst>
            <a:ext uri="{FF2B5EF4-FFF2-40B4-BE49-F238E27FC236}">
              <a16:creationId xmlns:a16="http://schemas.microsoft.com/office/drawing/2014/main" id="{DF91588A-E54B-4C2B-A5E7-4DA27F3049BC}"/>
            </a:ext>
          </a:extLst>
        </xdr:cNvPr>
        <xdr:cNvCxnSpPr/>
      </xdr:nvCxnSpPr>
      <xdr:spPr>
        <a:xfrm flipV="1">
          <a:off x="9429115" y="9523840"/>
          <a:ext cx="0" cy="1524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06" name="【橋りょう・トンネル】&#10;一人当たり有形固定資産（償却資産）額最小値テキスト">
          <a:extLst>
            <a:ext uri="{FF2B5EF4-FFF2-40B4-BE49-F238E27FC236}">
              <a16:creationId xmlns:a16="http://schemas.microsoft.com/office/drawing/2014/main" id="{12F35C86-9E87-404A-8661-7A0692F0FDAE}"/>
            </a:ext>
          </a:extLst>
        </xdr:cNvPr>
        <xdr:cNvSpPr txBox="1"/>
      </xdr:nvSpPr>
      <xdr:spPr>
        <a:xfrm>
          <a:off x="946785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07" name="直線コネクタ 206">
          <a:extLst>
            <a:ext uri="{FF2B5EF4-FFF2-40B4-BE49-F238E27FC236}">
              <a16:creationId xmlns:a16="http://schemas.microsoft.com/office/drawing/2014/main" id="{99945AB8-53DD-43FF-8118-C3F7BCF3828A}"/>
            </a:ext>
          </a:extLst>
        </xdr:cNvPr>
        <xdr:cNvCxnSpPr/>
      </xdr:nvCxnSpPr>
      <xdr:spPr>
        <a:xfrm>
          <a:off x="9356090" y="11048463"/>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08" name="【橋りょう・トンネル】&#10;一人当たり有形固定資産（償却資産）額最大値テキスト">
          <a:extLst>
            <a:ext uri="{FF2B5EF4-FFF2-40B4-BE49-F238E27FC236}">
              <a16:creationId xmlns:a16="http://schemas.microsoft.com/office/drawing/2014/main" id="{1CADA79F-48A0-4FAB-BE44-DAA84984FFB1}"/>
            </a:ext>
          </a:extLst>
        </xdr:cNvPr>
        <xdr:cNvSpPr txBox="1"/>
      </xdr:nvSpPr>
      <xdr:spPr>
        <a:xfrm>
          <a:off x="9467850" y="93047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09" name="直線コネクタ 208">
          <a:extLst>
            <a:ext uri="{FF2B5EF4-FFF2-40B4-BE49-F238E27FC236}">
              <a16:creationId xmlns:a16="http://schemas.microsoft.com/office/drawing/2014/main" id="{9371D515-A285-46A3-B85A-73ABBAEA08D6}"/>
            </a:ext>
          </a:extLst>
        </xdr:cNvPr>
        <xdr:cNvCxnSpPr/>
      </xdr:nvCxnSpPr>
      <xdr:spPr>
        <a:xfrm>
          <a:off x="9356090" y="95238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136389</xdr:rowOff>
    </xdr:from>
    <xdr:ext cx="599010" cy="259045"/>
    <xdr:sp macro="" textlink="">
      <xdr:nvSpPr>
        <xdr:cNvPr id="210" name="【橋りょう・トンネル】&#10;一人当たり有形固定資産（償却資産）額平均値テキスト">
          <a:extLst>
            <a:ext uri="{FF2B5EF4-FFF2-40B4-BE49-F238E27FC236}">
              <a16:creationId xmlns:a16="http://schemas.microsoft.com/office/drawing/2014/main" id="{D595E77C-C9CF-45DF-8AE5-A1C3E4D5CF7A}"/>
            </a:ext>
          </a:extLst>
        </xdr:cNvPr>
        <xdr:cNvSpPr txBox="1"/>
      </xdr:nvSpPr>
      <xdr:spPr>
        <a:xfrm>
          <a:off x="9467850" y="10762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11" name="フローチャート: 判断 210">
          <a:extLst>
            <a:ext uri="{FF2B5EF4-FFF2-40B4-BE49-F238E27FC236}">
              <a16:creationId xmlns:a16="http://schemas.microsoft.com/office/drawing/2014/main" id="{8AB4FA0E-4A2C-4A1B-A66C-F2AB62D6A5B2}"/>
            </a:ext>
          </a:extLst>
        </xdr:cNvPr>
        <xdr:cNvSpPr/>
      </xdr:nvSpPr>
      <xdr:spPr>
        <a:xfrm>
          <a:off x="9394190" y="10789767"/>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12" name="フローチャート: 判断 211">
          <a:extLst>
            <a:ext uri="{FF2B5EF4-FFF2-40B4-BE49-F238E27FC236}">
              <a16:creationId xmlns:a16="http://schemas.microsoft.com/office/drawing/2014/main" id="{47FA5C8C-E1FF-4E9D-A145-B230294672A5}"/>
            </a:ext>
          </a:extLst>
        </xdr:cNvPr>
        <xdr:cNvSpPr/>
      </xdr:nvSpPr>
      <xdr:spPr>
        <a:xfrm>
          <a:off x="8632190" y="10790953"/>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13" name="フローチャート: 判断 212">
          <a:extLst>
            <a:ext uri="{FF2B5EF4-FFF2-40B4-BE49-F238E27FC236}">
              <a16:creationId xmlns:a16="http://schemas.microsoft.com/office/drawing/2014/main" id="{3C57B550-E74E-4AFF-9ECA-9BC8775E0E33}"/>
            </a:ext>
          </a:extLst>
        </xdr:cNvPr>
        <xdr:cNvSpPr/>
      </xdr:nvSpPr>
      <xdr:spPr>
        <a:xfrm>
          <a:off x="7846060" y="108019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14" name="フローチャート: 判断 213">
          <a:extLst>
            <a:ext uri="{FF2B5EF4-FFF2-40B4-BE49-F238E27FC236}">
              <a16:creationId xmlns:a16="http://schemas.microsoft.com/office/drawing/2014/main" id="{4461F104-6D86-400E-BF09-BDD99368CF68}"/>
            </a:ext>
          </a:extLst>
        </xdr:cNvPr>
        <xdr:cNvSpPr/>
      </xdr:nvSpPr>
      <xdr:spPr>
        <a:xfrm>
          <a:off x="7029450" y="10804214"/>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7404</xdr:rowOff>
    </xdr:from>
    <xdr:to>
      <xdr:col>36</xdr:col>
      <xdr:colOff>165100</xdr:colOff>
      <xdr:row>63</xdr:row>
      <xdr:rowOff>109004</xdr:rowOff>
    </xdr:to>
    <xdr:sp macro="" textlink="">
      <xdr:nvSpPr>
        <xdr:cNvPr id="215" name="フローチャート: 判断 214">
          <a:extLst>
            <a:ext uri="{FF2B5EF4-FFF2-40B4-BE49-F238E27FC236}">
              <a16:creationId xmlns:a16="http://schemas.microsoft.com/office/drawing/2014/main" id="{963D7588-86B3-41C8-ABB3-B3A6A435FABE}"/>
            </a:ext>
          </a:extLst>
        </xdr:cNvPr>
        <xdr:cNvSpPr/>
      </xdr:nvSpPr>
      <xdr:spPr>
        <a:xfrm>
          <a:off x="6231890" y="10810659"/>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6" name="テキスト ボックス 215">
          <a:extLst>
            <a:ext uri="{FF2B5EF4-FFF2-40B4-BE49-F238E27FC236}">
              <a16:creationId xmlns:a16="http://schemas.microsoft.com/office/drawing/2014/main" id="{666188D3-186F-43F6-A20F-B1E8F42E86EC}"/>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7" name="テキスト ボックス 216">
          <a:extLst>
            <a:ext uri="{FF2B5EF4-FFF2-40B4-BE49-F238E27FC236}">
              <a16:creationId xmlns:a16="http://schemas.microsoft.com/office/drawing/2014/main" id="{F0173A28-1460-458D-8D0A-D5C2BE3586DE}"/>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8" name="テキスト ボックス 217">
          <a:extLst>
            <a:ext uri="{FF2B5EF4-FFF2-40B4-BE49-F238E27FC236}">
              <a16:creationId xmlns:a16="http://schemas.microsoft.com/office/drawing/2014/main" id="{67C6B13D-5D70-4BD9-BFA2-9D14C560028E}"/>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9" name="テキスト ボックス 218">
          <a:extLst>
            <a:ext uri="{FF2B5EF4-FFF2-40B4-BE49-F238E27FC236}">
              <a16:creationId xmlns:a16="http://schemas.microsoft.com/office/drawing/2014/main" id="{4AAADC0F-67C5-4761-A2F2-0A5A1F52B194}"/>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0" name="テキスト ボックス 219">
          <a:extLst>
            <a:ext uri="{FF2B5EF4-FFF2-40B4-BE49-F238E27FC236}">
              <a16:creationId xmlns:a16="http://schemas.microsoft.com/office/drawing/2014/main" id="{AA6A3B1A-6621-440A-AB18-29325303CC8C}"/>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165333</xdr:rowOff>
    </xdr:from>
    <xdr:to>
      <xdr:col>55</xdr:col>
      <xdr:colOff>50800</xdr:colOff>
      <xdr:row>60</xdr:row>
      <xdr:rowOff>95483</xdr:rowOff>
    </xdr:to>
    <xdr:sp macro="" textlink="">
      <xdr:nvSpPr>
        <xdr:cNvPr id="221" name="楕円 220">
          <a:extLst>
            <a:ext uri="{FF2B5EF4-FFF2-40B4-BE49-F238E27FC236}">
              <a16:creationId xmlns:a16="http://schemas.microsoft.com/office/drawing/2014/main" id="{4E2B03EE-3C11-4AFD-A918-8D05B1C9178C}"/>
            </a:ext>
          </a:extLst>
        </xdr:cNvPr>
        <xdr:cNvSpPr/>
      </xdr:nvSpPr>
      <xdr:spPr>
        <a:xfrm>
          <a:off x="9394190" y="10284693"/>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16760</xdr:rowOff>
    </xdr:from>
    <xdr:ext cx="690189" cy="259045"/>
    <xdr:sp macro="" textlink="">
      <xdr:nvSpPr>
        <xdr:cNvPr id="222" name="【橋りょう・トンネル】&#10;一人当たり有形固定資産（償却資産）額該当値テキスト">
          <a:extLst>
            <a:ext uri="{FF2B5EF4-FFF2-40B4-BE49-F238E27FC236}">
              <a16:creationId xmlns:a16="http://schemas.microsoft.com/office/drawing/2014/main" id="{A001EADA-9DD6-411C-86B5-4C3BBC61849D}"/>
            </a:ext>
          </a:extLst>
        </xdr:cNvPr>
        <xdr:cNvSpPr txBox="1"/>
      </xdr:nvSpPr>
      <xdr:spPr>
        <a:xfrm>
          <a:off x="9467850" y="101361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1,882,723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2399</xdr:rowOff>
    </xdr:from>
    <xdr:to>
      <xdr:col>50</xdr:col>
      <xdr:colOff>165100</xdr:colOff>
      <xdr:row>60</xdr:row>
      <xdr:rowOff>103999</xdr:rowOff>
    </xdr:to>
    <xdr:sp macro="" textlink="">
      <xdr:nvSpPr>
        <xdr:cNvPr id="223" name="楕円 222">
          <a:extLst>
            <a:ext uri="{FF2B5EF4-FFF2-40B4-BE49-F238E27FC236}">
              <a16:creationId xmlns:a16="http://schemas.microsoft.com/office/drawing/2014/main" id="{47F014E4-05A4-427A-BED3-7C1D4DA050A7}"/>
            </a:ext>
          </a:extLst>
        </xdr:cNvPr>
        <xdr:cNvSpPr/>
      </xdr:nvSpPr>
      <xdr:spPr>
        <a:xfrm>
          <a:off x="8632190" y="10289399"/>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44683</xdr:rowOff>
    </xdr:from>
    <xdr:to>
      <xdr:col>55</xdr:col>
      <xdr:colOff>0</xdr:colOff>
      <xdr:row>60</xdr:row>
      <xdr:rowOff>53199</xdr:rowOff>
    </xdr:to>
    <xdr:cxnSp macro="">
      <xdr:nvCxnSpPr>
        <xdr:cNvPr id="224" name="直線コネクタ 223">
          <a:extLst>
            <a:ext uri="{FF2B5EF4-FFF2-40B4-BE49-F238E27FC236}">
              <a16:creationId xmlns:a16="http://schemas.microsoft.com/office/drawing/2014/main" id="{6B7DB93F-413F-40FA-93D5-3A6B2B2929EC}"/>
            </a:ext>
          </a:extLst>
        </xdr:cNvPr>
        <xdr:cNvCxnSpPr/>
      </xdr:nvCxnSpPr>
      <xdr:spPr>
        <a:xfrm flipV="1">
          <a:off x="8686800" y="10333588"/>
          <a:ext cx="742950" cy="10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80425</xdr:rowOff>
    </xdr:from>
    <xdr:ext cx="599010" cy="259045"/>
    <xdr:sp macro="" textlink="">
      <xdr:nvSpPr>
        <xdr:cNvPr id="225" name="n_1aveValue【橋りょう・トンネル】&#10;一人当たり有形固定資産（償却資産）額">
          <a:extLst>
            <a:ext uri="{FF2B5EF4-FFF2-40B4-BE49-F238E27FC236}">
              <a16:creationId xmlns:a16="http://schemas.microsoft.com/office/drawing/2014/main" id="{0A8DCEAB-2A0E-4F26-B66D-85017EF762D6}"/>
            </a:ext>
          </a:extLst>
        </xdr:cNvPr>
        <xdr:cNvSpPr txBox="1"/>
      </xdr:nvSpPr>
      <xdr:spPr>
        <a:xfrm>
          <a:off x="8401265" y="1088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118742</xdr:rowOff>
    </xdr:from>
    <xdr:ext cx="599010" cy="259045"/>
    <xdr:sp macro="" textlink="">
      <xdr:nvSpPr>
        <xdr:cNvPr id="226" name="n_2aveValue【橋りょう・トンネル】&#10;一人当たり有形固定資産（償却資産）額">
          <a:extLst>
            <a:ext uri="{FF2B5EF4-FFF2-40B4-BE49-F238E27FC236}">
              <a16:creationId xmlns:a16="http://schemas.microsoft.com/office/drawing/2014/main" id="{78514AD4-8D47-43F6-AD03-63E710E5AC7B}"/>
            </a:ext>
          </a:extLst>
        </xdr:cNvPr>
        <xdr:cNvSpPr txBox="1"/>
      </xdr:nvSpPr>
      <xdr:spPr>
        <a:xfrm>
          <a:off x="7610690" y="10579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120991</xdr:rowOff>
    </xdr:from>
    <xdr:ext cx="599010" cy="259045"/>
    <xdr:sp macro="" textlink="">
      <xdr:nvSpPr>
        <xdr:cNvPr id="227" name="n_3aveValue【橋りょう・トンネル】&#10;一人当たり有形固定資産（償却資産）額">
          <a:extLst>
            <a:ext uri="{FF2B5EF4-FFF2-40B4-BE49-F238E27FC236}">
              <a16:creationId xmlns:a16="http://schemas.microsoft.com/office/drawing/2014/main" id="{BF601049-5D83-4A5F-8FEE-94C496F4CEB4}"/>
            </a:ext>
          </a:extLst>
        </xdr:cNvPr>
        <xdr:cNvSpPr txBox="1"/>
      </xdr:nvSpPr>
      <xdr:spPr>
        <a:xfrm>
          <a:off x="6822655" y="10581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125531</xdr:rowOff>
    </xdr:from>
    <xdr:ext cx="599010" cy="259045"/>
    <xdr:sp macro="" textlink="">
      <xdr:nvSpPr>
        <xdr:cNvPr id="228" name="n_4aveValue【橋りょう・トンネル】&#10;一人当たり有形固定資産（償却資産）額">
          <a:extLst>
            <a:ext uri="{FF2B5EF4-FFF2-40B4-BE49-F238E27FC236}">
              <a16:creationId xmlns:a16="http://schemas.microsoft.com/office/drawing/2014/main" id="{C60B28D8-4678-4F23-B756-972E26A11740}"/>
            </a:ext>
          </a:extLst>
        </xdr:cNvPr>
        <xdr:cNvSpPr txBox="1"/>
      </xdr:nvSpPr>
      <xdr:spPr>
        <a:xfrm>
          <a:off x="6007950" y="10585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58</xdr:row>
      <xdr:rowOff>120526</xdr:rowOff>
    </xdr:from>
    <xdr:ext cx="690189" cy="259045"/>
    <xdr:sp macro="" textlink="">
      <xdr:nvSpPr>
        <xdr:cNvPr id="229" name="n_1mainValue【橋りょう・トンネル】&#10;一人当たり有形固定資産（償却資産）額">
          <a:extLst>
            <a:ext uri="{FF2B5EF4-FFF2-40B4-BE49-F238E27FC236}">
              <a16:creationId xmlns:a16="http://schemas.microsoft.com/office/drawing/2014/main" id="{D3BC38B4-8961-49F6-A1BC-8F07DFCC3B5A}"/>
            </a:ext>
          </a:extLst>
        </xdr:cNvPr>
        <xdr:cNvSpPr txBox="1"/>
      </xdr:nvSpPr>
      <xdr:spPr>
        <a:xfrm>
          <a:off x="8363295" y="100665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0" name="正方形/長方形 229">
          <a:extLst>
            <a:ext uri="{FF2B5EF4-FFF2-40B4-BE49-F238E27FC236}">
              <a16:creationId xmlns:a16="http://schemas.microsoft.com/office/drawing/2014/main" id="{9BAE2430-C746-4AB2-9476-B2F34573B299}"/>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1" name="正方形/長方形 230">
          <a:extLst>
            <a:ext uri="{FF2B5EF4-FFF2-40B4-BE49-F238E27FC236}">
              <a16:creationId xmlns:a16="http://schemas.microsoft.com/office/drawing/2014/main" id="{93EEC436-4C8A-4752-88CF-92D94506D9BE}"/>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2" name="正方形/長方形 231">
          <a:extLst>
            <a:ext uri="{FF2B5EF4-FFF2-40B4-BE49-F238E27FC236}">
              <a16:creationId xmlns:a16="http://schemas.microsoft.com/office/drawing/2014/main" id="{F749C371-4287-46B8-94D9-099FB45514EA}"/>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3" name="正方形/長方形 232">
          <a:extLst>
            <a:ext uri="{FF2B5EF4-FFF2-40B4-BE49-F238E27FC236}">
              <a16:creationId xmlns:a16="http://schemas.microsoft.com/office/drawing/2014/main" id="{C0D5EB14-3813-46B3-9EF9-80BB066E6667}"/>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4" name="正方形/長方形 233">
          <a:extLst>
            <a:ext uri="{FF2B5EF4-FFF2-40B4-BE49-F238E27FC236}">
              <a16:creationId xmlns:a16="http://schemas.microsoft.com/office/drawing/2014/main" id="{DBF14CB8-53F8-42CD-B206-24F824BFDF13}"/>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35" name="正方形/長方形 234">
          <a:extLst>
            <a:ext uri="{FF2B5EF4-FFF2-40B4-BE49-F238E27FC236}">
              <a16:creationId xmlns:a16="http://schemas.microsoft.com/office/drawing/2014/main" id="{C0ABB878-4421-4AF7-801C-090A42EED38F}"/>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36" name="正方形/長方形 235">
          <a:extLst>
            <a:ext uri="{FF2B5EF4-FFF2-40B4-BE49-F238E27FC236}">
              <a16:creationId xmlns:a16="http://schemas.microsoft.com/office/drawing/2014/main" id="{E1CC48BD-C895-4D51-A274-32FBA851FDDE}"/>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7" name="正方形/長方形 236">
          <a:extLst>
            <a:ext uri="{FF2B5EF4-FFF2-40B4-BE49-F238E27FC236}">
              <a16:creationId xmlns:a16="http://schemas.microsoft.com/office/drawing/2014/main" id="{C91BCCA2-F02A-4DFA-B98A-6A4443C0F483}"/>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8" name="テキスト ボックス 237">
          <a:extLst>
            <a:ext uri="{FF2B5EF4-FFF2-40B4-BE49-F238E27FC236}">
              <a16:creationId xmlns:a16="http://schemas.microsoft.com/office/drawing/2014/main" id="{4280DA50-1967-45E5-9F75-F6AD8E3F53F6}"/>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9" name="直線コネクタ 238">
          <a:extLst>
            <a:ext uri="{FF2B5EF4-FFF2-40B4-BE49-F238E27FC236}">
              <a16:creationId xmlns:a16="http://schemas.microsoft.com/office/drawing/2014/main" id="{345CB60D-0FC7-4109-AA40-4D61669C371E}"/>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40" name="テキスト ボックス 239">
          <a:extLst>
            <a:ext uri="{FF2B5EF4-FFF2-40B4-BE49-F238E27FC236}">
              <a16:creationId xmlns:a16="http://schemas.microsoft.com/office/drawing/2014/main" id="{97C75244-955C-4E29-98BE-36EC0F7BC50E}"/>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41" name="直線コネクタ 240">
          <a:extLst>
            <a:ext uri="{FF2B5EF4-FFF2-40B4-BE49-F238E27FC236}">
              <a16:creationId xmlns:a16="http://schemas.microsoft.com/office/drawing/2014/main" id="{2E3C773B-BCF6-4484-B4AF-8450F33E5C1B}"/>
            </a:ext>
          </a:extLst>
        </xdr:cNvPr>
        <xdr:cNvCxnSpPr/>
      </xdr:nvCxnSpPr>
      <xdr:spPr>
        <a:xfrm>
          <a:off x="68580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42" name="テキスト ボックス 241">
          <a:extLst>
            <a:ext uri="{FF2B5EF4-FFF2-40B4-BE49-F238E27FC236}">
              <a16:creationId xmlns:a16="http://schemas.microsoft.com/office/drawing/2014/main" id="{363AF659-3DAF-469D-BF1B-FCA42A50E82C}"/>
            </a:ext>
          </a:extLst>
        </xdr:cNvPr>
        <xdr:cNvSpPr txBox="1"/>
      </xdr:nvSpPr>
      <xdr:spPr>
        <a:xfrm>
          <a:off x="273866"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43" name="直線コネクタ 242">
          <a:extLst>
            <a:ext uri="{FF2B5EF4-FFF2-40B4-BE49-F238E27FC236}">
              <a16:creationId xmlns:a16="http://schemas.microsoft.com/office/drawing/2014/main" id="{399E55DD-2CD6-4A27-9336-1B2B3DBE5029}"/>
            </a:ext>
          </a:extLst>
        </xdr:cNvPr>
        <xdr:cNvCxnSpPr/>
      </xdr:nvCxnSpPr>
      <xdr:spPr>
        <a:xfrm>
          <a:off x="68580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44" name="テキスト ボックス 243">
          <a:extLst>
            <a:ext uri="{FF2B5EF4-FFF2-40B4-BE49-F238E27FC236}">
              <a16:creationId xmlns:a16="http://schemas.microsoft.com/office/drawing/2014/main" id="{D862B804-7691-4BA8-9E4C-780D529F1308}"/>
            </a:ext>
          </a:extLst>
        </xdr:cNvPr>
        <xdr:cNvSpPr txBox="1"/>
      </xdr:nvSpPr>
      <xdr:spPr>
        <a:xfrm>
          <a:off x="34370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45" name="直線コネクタ 244">
          <a:extLst>
            <a:ext uri="{FF2B5EF4-FFF2-40B4-BE49-F238E27FC236}">
              <a16:creationId xmlns:a16="http://schemas.microsoft.com/office/drawing/2014/main" id="{9B2E7817-74DB-4FF3-8C6B-02D946A98DA9}"/>
            </a:ext>
          </a:extLst>
        </xdr:cNvPr>
        <xdr:cNvCxnSpPr/>
      </xdr:nvCxnSpPr>
      <xdr:spPr>
        <a:xfrm>
          <a:off x="68580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46" name="テキスト ボックス 245">
          <a:extLst>
            <a:ext uri="{FF2B5EF4-FFF2-40B4-BE49-F238E27FC236}">
              <a16:creationId xmlns:a16="http://schemas.microsoft.com/office/drawing/2014/main" id="{5C9EDD61-EF80-400E-BEFE-6B75F49C59DC}"/>
            </a:ext>
          </a:extLst>
        </xdr:cNvPr>
        <xdr:cNvSpPr txBox="1"/>
      </xdr:nvSpPr>
      <xdr:spPr>
        <a:xfrm>
          <a:off x="34370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47" name="直線コネクタ 246">
          <a:extLst>
            <a:ext uri="{FF2B5EF4-FFF2-40B4-BE49-F238E27FC236}">
              <a16:creationId xmlns:a16="http://schemas.microsoft.com/office/drawing/2014/main" id="{3BC482C5-F59D-4EB2-B890-81FC5F4BD903}"/>
            </a:ext>
          </a:extLst>
        </xdr:cNvPr>
        <xdr:cNvCxnSpPr/>
      </xdr:nvCxnSpPr>
      <xdr:spPr>
        <a:xfrm>
          <a:off x="68580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48" name="テキスト ボックス 247">
          <a:extLst>
            <a:ext uri="{FF2B5EF4-FFF2-40B4-BE49-F238E27FC236}">
              <a16:creationId xmlns:a16="http://schemas.microsoft.com/office/drawing/2014/main" id="{387DEB26-F390-4E87-836D-4612FA226D87}"/>
            </a:ext>
          </a:extLst>
        </xdr:cNvPr>
        <xdr:cNvSpPr txBox="1"/>
      </xdr:nvSpPr>
      <xdr:spPr>
        <a:xfrm>
          <a:off x="34370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49" name="直線コネクタ 248">
          <a:extLst>
            <a:ext uri="{FF2B5EF4-FFF2-40B4-BE49-F238E27FC236}">
              <a16:creationId xmlns:a16="http://schemas.microsoft.com/office/drawing/2014/main" id="{AEE4A60E-D5D4-4A3E-871F-C5620A61DA91}"/>
            </a:ext>
          </a:extLst>
        </xdr:cNvPr>
        <xdr:cNvCxnSpPr/>
      </xdr:nvCxnSpPr>
      <xdr:spPr>
        <a:xfrm>
          <a:off x="68580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50" name="テキスト ボックス 249">
          <a:extLst>
            <a:ext uri="{FF2B5EF4-FFF2-40B4-BE49-F238E27FC236}">
              <a16:creationId xmlns:a16="http://schemas.microsoft.com/office/drawing/2014/main" id="{0DEA8DD1-935D-472F-A035-57E2AA6F8D11}"/>
            </a:ext>
          </a:extLst>
        </xdr:cNvPr>
        <xdr:cNvSpPr txBox="1"/>
      </xdr:nvSpPr>
      <xdr:spPr>
        <a:xfrm>
          <a:off x="34370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51" name="直線コネクタ 250">
          <a:extLst>
            <a:ext uri="{FF2B5EF4-FFF2-40B4-BE49-F238E27FC236}">
              <a16:creationId xmlns:a16="http://schemas.microsoft.com/office/drawing/2014/main" id="{9C66406C-493A-4D27-B4B6-7428E7983ED1}"/>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52" name="テキスト ボックス 251">
          <a:extLst>
            <a:ext uri="{FF2B5EF4-FFF2-40B4-BE49-F238E27FC236}">
              <a16:creationId xmlns:a16="http://schemas.microsoft.com/office/drawing/2014/main" id="{A2B3EE1D-DDD6-4E3E-A6BB-C1D4A85A4ACC}"/>
            </a:ext>
          </a:extLst>
        </xdr:cNvPr>
        <xdr:cNvSpPr txBox="1"/>
      </xdr:nvSpPr>
      <xdr:spPr>
        <a:xfrm>
          <a:off x="38686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53" name="【公営住宅】&#10;有形固定資産減価償却率グラフ枠">
          <a:extLst>
            <a:ext uri="{FF2B5EF4-FFF2-40B4-BE49-F238E27FC236}">
              <a16:creationId xmlns:a16="http://schemas.microsoft.com/office/drawing/2014/main" id="{76E1514B-10BE-4338-BA10-521FD53962E6}"/>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54" name="直線コネクタ 253">
          <a:extLst>
            <a:ext uri="{FF2B5EF4-FFF2-40B4-BE49-F238E27FC236}">
              <a16:creationId xmlns:a16="http://schemas.microsoft.com/office/drawing/2014/main" id="{FED28F54-2829-43D1-BFF0-6D05A6706CD5}"/>
            </a:ext>
          </a:extLst>
        </xdr:cNvPr>
        <xdr:cNvCxnSpPr/>
      </xdr:nvCxnSpPr>
      <xdr:spPr>
        <a:xfrm flipV="1">
          <a:off x="4173855" y="13443584"/>
          <a:ext cx="0" cy="1415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55" name="【公営住宅】&#10;有形固定資産減価償却率最小値テキスト">
          <a:extLst>
            <a:ext uri="{FF2B5EF4-FFF2-40B4-BE49-F238E27FC236}">
              <a16:creationId xmlns:a16="http://schemas.microsoft.com/office/drawing/2014/main" id="{9BB708D1-2970-4E76-90C5-C33BFB860173}"/>
            </a:ext>
          </a:extLst>
        </xdr:cNvPr>
        <xdr:cNvSpPr txBox="1"/>
      </xdr:nvSpPr>
      <xdr:spPr>
        <a:xfrm>
          <a:off x="421259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56" name="直線コネクタ 255">
          <a:extLst>
            <a:ext uri="{FF2B5EF4-FFF2-40B4-BE49-F238E27FC236}">
              <a16:creationId xmlns:a16="http://schemas.microsoft.com/office/drawing/2014/main" id="{8A9CB7E1-5E24-4F9F-9A44-5B55EF30E283}"/>
            </a:ext>
          </a:extLst>
        </xdr:cNvPr>
        <xdr:cNvCxnSpPr/>
      </xdr:nvCxnSpPr>
      <xdr:spPr>
        <a:xfrm>
          <a:off x="411226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57" name="【公営住宅】&#10;有形固定資産減価償却率最大値テキスト">
          <a:extLst>
            <a:ext uri="{FF2B5EF4-FFF2-40B4-BE49-F238E27FC236}">
              <a16:creationId xmlns:a16="http://schemas.microsoft.com/office/drawing/2014/main" id="{47AD075F-1069-42AC-BA95-8FAF3BAE61A8}"/>
            </a:ext>
          </a:extLst>
        </xdr:cNvPr>
        <xdr:cNvSpPr txBox="1"/>
      </xdr:nvSpPr>
      <xdr:spPr>
        <a:xfrm>
          <a:off x="4212590" y="13216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58" name="直線コネクタ 257">
          <a:extLst>
            <a:ext uri="{FF2B5EF4-FFF2-40B4-BE49-F238E27FC236}">
              <a16:creationId xmlns:a16="http://schemas.microsoft.com/office/drawing/2014/main" id="{EB2310A0-4B23-441B-8846-33076DF9A94D}"/>
            </a:ext>
          </a:extLst>
        </xdr:cNvPr>
        <xdr:cNvCxnSpPr/>
      </xdr:nvCxnSpPr>
      <xdr:spPr>
        <a:xfrm>
          <a:off x="4112260" y="134435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123841</xdr:rowOff>
    </xdr:from>
    <xdr:ext cx="405111" cy="259045"/>
    <xdr:sp macro="" textlink="">
      <xdr:nvSpPr>
        <xdr:cNvPr id="259" name="【公営住宅】&#10;有形固定資産減価償却率平均値テキスト">
          <a:extLst>
            <a:ext uri="{FF2B5EF4-FFF2-40B4-BE49-F238E27FC236}">
              <a16:creationId xmlns:a16="http://schemas.microsoft.com/office/drawing/2014/main" id="{AECF70D2-CDC2-40EB-8FDA-1A7E37E60EB8}"/>
            </a:ext>
          </a:extLst>
        </xdr:cNvPr>
        <xdr:cNvSpPr txBox="1"/>
      </xdr:nvSpPr>
      <xdr:spPr>
        <a:xfrm>
          <a:off x="4212590" y="141846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60" name="フローチャート: 判断 259">
          <a:extLst>
            <a:ext uri="{FF2B5EF4-FFF2-40B4-BE49-F238E27FC236}">
              <a16:creationId xmlns:a16="http://schemas.microsoft.com/office/drawing/2014/main" id="{504B554A-3265-49FE-ACD0-7A12C6F4D8C6}"/>
            </a:ext>
          </a:extLst>
        </xdr:cNvPr>
        <xdr:cNvSpPr/>
      </xdr:nvSpPr>
      <xdr:spPr>
        <a:xfrm>
          <a:off x="4131310" y="1420240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61" name="フローチャート: 判断 260">
          <a:extLst>
            <a:ext uri="{FF2B5EF4-FFF2-40B4-BE49-F238E27FC236}">
              <a16:creationId xmlns:a16="http://schemas.microsoft.com/office/drawing/2014/main" id="{81E778B2-8792-490D-B6B1-C7CD3F198CC1}"/>
            </a:ext>
          </a:extLst>
        </xdr:cNvPr>
        <xdr:cNvSpPr/>
      </xdr:nvSpPr>
      <xdr:spPr>
        <a:xfrm>
          <a:off x="3388360" y="141890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62" name="フローチャート: 判断 261">
          <a:extLst>
            <a:ext uri="{FF2B5EF4-FFF2-40B4-BE49-F238E27FC236}">
              <a16:creationId xmlns:a16="http://schemas.microsoft.com/office/drawing/2014/main" id="{C16367EC-50B2-45D6-A6B1-6DA16866603D}"/>
            </a:ext>
          </a:extLst>
        </xdr:cNvPr>
        <xdr:cNvSpPr/>
      </xdr:nvSpPr>
      <xdr:spPr>
        <a:xfrm>
          <a:off x="2571750" y="1418526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63" name="フローチャート: 判断 262">
          <a:extLst>
            <a:ext uri="{FF2B5EF4-FFF2-40B4-BE49-F238E27FC236}">
              <a16:creationId xmlns:a16="http://schemas.microsoft.com/office/drawing/2014/main" id="{B4998896-AD2C-4DF7-8B85-0AB6E58147DD}"/>
            </a:ext>
          </a:extLst>
        </xdr:cNvPr>
        <xdr:cNvSpPr/>
      </xdr:nvSpPr>
      <xdr:spPr>
        <a:xfrm>
          <a:off x="1774190" y="14160500"/>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64" name="フローチャート: 判断 263">
          <a:extLst>
            <a:ext uri="{FF2B5EF4-FFF2-40B4-BE49-F238E27FC236}">
              <a16:creationId xmlns:a16="http://schemas.microsoft.com/office/drawing/2014/main" id="{3C765B40-1A11-4497-8841-E4271FD79BE9}"/>
            </a:ext>
          </a:extLst>
        </xdr:cNvPr>
        <xdr:cNvSpPr/>
      </xdr:nvSpPr>
      <xdr:spPr>
        <a:xfrm>
          <a:off x="988060" y="14126209"/>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65" name="テキスト ボックス 264">
          <a:extLst>
            <a:ext uri="{FF2B5EF4-FFF2-40B4-BE49-F238E27FC236}">
              <a16:creationId xmlns:a16="http://schemas.microsoft.com/office/drawing/2014/main" id="{B9A356A4-8F11-4FFA-89DC-7CB7B9162D1F}"/>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66" name="テキスト ボックス 265">
          <a:extLst>
            <a:ext uri="{FF2B5EF4-FFF2-40B4-BE49-F238E27FC236}">
              <a16:creationId xmlns:a16="http://schemas.microsoft.com/office/drawing/2014/main" id="{45B93DA4-2579-4FF4-AF33-823CD475A95B}"/>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DC6E5F9F-3677-4CE2-8359-1B1C4C9EEE36}"/>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68" name="テキスト ボックス 267">
          <a:extLst>
            <a:ext uri="{FF2B5EF4-FFF2-40B4-BE49-F238E27FC236}">
              <a16:creationId xmlns:a16="http://schemas.microsoft.com/office/drawing/2014/main" id="{F7236091-68C6-4DD6-9995-8B15397ED3AD}"/>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9" name="テキスト ボックス 268">
          <a:extLst>
            <a:ext uri="{FF2B5EF4-FFF2-40B4-BE49-F238E27FC236}">
              <a16:creationId xmlns:a16="http://schemas.microsoft.com/office/drawing/2014/main" id="{2703B427-7202-4C7D-8ADA-9A7AF34D428B}"/>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36830</xdr:rowOff>
    </xdr:from>
    <xdr:to>
      <xdr:col>24</xdr:col>
      <xdr:colOff>114300</xdr:colOff>
      <xdr:row>80</xdr:row>
      <xdr:rowOff>138430</xdr:rowOff>
    </xdr:to>
    <xdr:sp macro="" textlink="">
      <xdr:nvSpPr>
        <xdr:cNvPr id="270" name="楕円 269">
          <a:extLst>
            <a:ext uri="{FF2B5EF4-FFF2-40B4-BE49-F238E27FC236}">
              <a16:creationId xmlns:a16="http://schemas.microsoft.com/office/drawing/2014/main" id="{AFF7A9B7-400C-41CE-B834-C1EE1B54293B}"/>
            </a:ext>
          </a:extLst>
        </xdr:cNvPr>
        <xdr:cNvSpPr/>
      </xdr:nvSpPr>
      <xdr:spPr>
        <a:xfrm>
          <a:off x="4131310" y="13752830"/>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59707</xdr:rowOff>
    </xdr:from>
    <xdr:ext cx="405111" cy="259045"/>
    <xdr:sp macro="" textlink="">
      <xdr:nvSpPr>
        <xdr:cNvPr id="271" name="【公営住宅】&#10;有形固定資産減価償却率該当値テキスト">
          <a:extLst>
            <a:ext uri="{FF2B5EF4-FFF2-40B4-BE49-F238E27FC236}">
              <a16:creationId xmlns:a16="http://schemas.microsoft.com/office/drawing/2014/main" id="{3908A278-BE64-4A21-94CE-76AF615CAF8D}"/>
            </a:ext>
          </a:extLst>
        </xdr:cNvPr>
        <xdr:cNvSpPr txBox="1"/>
      </xdr:nvSpPr>
      <xdr:spPr>
        <a:xfrm>
          <a:off x="4212590" y="1360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79</xdr:row>
      <xdr:rowOff>158750</xdr:rowOff>
    </xdr:from>
    <xdr:to>
      <xdr:col>20</xdr:col>
      <xdr:colOff>38100</xdr:colOff>
      <xdr:row>80</xdr:row>
      <xdr:rowOff>88900</xdr:rowOff>
    </xdr:to>
    <xdr:sp macro="" textlink="">
      <xdr:nvSpPr>
        <xdr:cNvPr id="272" name="楕円 271">
          <a:extLst>
            <a:ext uri="{FF2B5EF4-FFF2-40B4-BE49-F238E27FC236}">
              <a16:creationId xmlns:a16="http://schemas.microsoft.com/office/drawing/2014/main" id="{2BD434CE-B18B-4E13-BDE3-B02B6463E7F0}"/>
            </a:ext>
          </a:extLst>
        </xdr:cNvPr>
        <xdr:cNvSpPr/>
      </xdr:nvSpPr>
      <xdr:spPr>
        <a:xfrm>
          <a:off x="3388360" y="13705205"/>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38100</xdr:rowOff>
    </xdr:from>
    <xdr:to>
      <xdr:col>24</xdr:col>
      <xdr:colOff>63500</xdr:colOff>
      <xdr:row>80</xdr:row>
      <xdr:rowOff>87630</xdr:rowOff>
    </xdr:to>
    <xdr:cxnSp macro="">
      <xdr:nvCxnSpPr>
        <xdr:cNvPr id="273" name="直線コネクタ 272">
          <a:extLst>
            <a:ext uri="{FF2B5EF4-FFF2-40B4-BE49-F238E27FC236}">
              <a16:creationId xmlns:a16="http://schemas.microsoft.com/office/drawing/2014/main" id="{3738FC60-368E-4880-A8F2-3C4C2A27731C}"/>
            </a:ext>
          </a:extLst>
        </xdr:cNvPr>
        <xdr:cNvCxnSpPr/>
      </xdr:nvCxnSpPr>
      <xdr:spPr>
        <a:xfrm>
          <a:off x="3431540" y="13754100"/>
          <a:ext cx="7429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47641</xdr:rowOff>
    </xdr:from>
    <xdr:ext cx="405111" cy="259045"/>
    <xdr:sp macro="" textlink="">
      <xdr:nvSpPr>
        <xdr:cNvPr id="274" name="n_1aveValue【公営住宅】&#10;有形固定資産減価償却率">
          <a:extLst>
            <a:ext uri="{FF2B5EF4-FFF2-40B4-BE49-F238E27FC236}">
              <a16:creationId xmlns:a16="http://schemas.microsoft.com/office/drawing/2014/main" id="{EA4DB895-161A-4786-8103-E5C194F3279E}"/>
            </a:ext>
          </a:extLst>
        </xdr:cNvPr>
        <xdr:cNvSpPr txBox="1"/>
      </xdr:nvSpPr>
      <xdr:spPr>
        <a:xfrm>
          <a:off x="3239144" y="14279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275" name="n_2aveValue【公営住宅】&#10;有形固定資産減価償却率">
          <a:extLst>
            <a:ext uri="{FF2B5EF4-FFF2-40B4-BE49-F238E27FC236}">
              <a16:creationId xmlns:a16="http://schemas.microsoft.com/office/drawing/2014/main" id="{2CCCCD86-3029-4663-A4DD-6E46592910A5}"/>
            </a:ext>
          </a:extLst>
        </xdr:cNvPr>
        <xdr:cNvSpPr txBox="1"/>
      </xdr:nvSpPr>
      <xdr:spPr>
        <a:xfrm>
          <a:off x="2439044" y="13956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276" name="n_3aveValue【公営住宅】&#10;有形固定資産減価償却率">
          <a:extLst>
            <a:ext uri="{FF2B5EF4-FFF2-40B4-BE49-F238E27FC236}">
              <a16:creationId xmlns:a16="http://schemas.microsoft.com/office/drawing/2014/main" id="{6351879E-6E1D-4988-8B74-A2CF2E0DEFF5}"/>
            </a:ext>
          </a:extLst>
        </xdr:cNvPr>
        <xdr:cNvSpPr txBox="1"/>
      </xdr:nvSpPr>
      <xdr:spPr>
        <a:xfrm>
          <a:off x="1641484" y="139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277" name="n_4aveValue【公営住宅】&#10;有形固定資産減価償却率">
          <a:extLst>
            <a:ext uri="{FF2B5EF4-FFF2-40B4-BE49-F238E27FC236}">
              <a16:creationId xmlns:a16="http://schemas.microsoft.com/office/drawing/2014/main" id="{382B694E-C661-4A51-8182-A47AD90E5C9C}"/>
            </a:ext>
          </a:extLst>
        </xdr:cNvPr>
        <xdr:cNvSpPr txBox="1"/>
      </xdr:nvSpPr>
      <xdr:spPr>
        <a:xfrm>
          <a:off x="855354" y="1390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78</xdr:row>
      <xdr:rowOff>105427</xdr:rowOff>
    </xdr:from>
    <xdr:ext cx="405111" cy="259045"/>
    <xdr:sp macro="" textlink="">
      <xdr:nvSpPr>
        <xdr:cNvPr id="278" name="n_1mainValue【公営住宅】&#10;有形固定資産減価償却率">
          <a:extLst>
            <a:ext uri="{FF2B5EF4-FFF2-40B4-BE49-F238E27FC236}">
              <a16:creationId xmlns:a16="http://schemas.microsoft.com/office/drawing/2014/main" id="{CF6CEDFA-816F-4FE4-A3ED-83765EDFE06A}"/>
            </a:ext>
          </a:extLst>
        </xdr:cNvPr>
        <xdr:cNvSpPr txBox="1"/>
      </xdr:nvSpPr>
      <xdr:spPr>
        <a:xfrm>
          <a:off x="3239144"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9" name="正方形/長方形 278">
          <a:extLst>
            <a:ext uri="{FF2B5EF4-FFF2-40B4-BE49-F238E27FC236}">
              <a16:creationId xmlns:a16="http://schemas.microsoft.com/office/drawing/2014/main" id="{F7E4221E-E6FA-4559-9E0D-653FC893A292}"/>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80" name="正方形/長方形 279">
          <a:extLst>
            <a:ext uri="{FF2B5EF4-FFF2-40B4-BE49-F238E27FC236}">
              <a16:creationId xmlns:a16="http://schemas.microsoft.com/office/drawing/2014/main" id="{F6C4286D-3D52-4A0F-AC3C-A6EDEFFD8431}"/>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81" name="正方形/長方形 280">
          <a:extLst>
            <a:ext uri="{FF2B5EF4-FFF2-40B4-BE49-F238E27FC236}">
              <a16:creationId xmlns:a16="http://schemas.microsoft.com/office/drawing/2014/main" id="{5D9D738D-4B6E-436A-8C65-F6AF79A0F91E}"/>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82" name="正方形/長方形 281">
          <a:extLst>
            <a:ext uri="{FF2B5EF4-FFF2-40B4-BE49-F238E27FC236}">
              <a16:creationId xmlns:a16="http://schemas.microsoft.com/office/drawing/2014/main" id="{28E2771F-8D6F-4F0A-85A6-F5A98AAF3570}"/>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83" name="正方形/長方形 282">
          <a:extLst>
            <a:ext uri="{FF2B5EF4-FFF2-40B4-BE49-F238E27FC236}">
              <a16:creationId xmlns:a16="http://schemas.microsoft.com/office/drawing/2014/main" id="{C51FBABC-3EF5-406B-9253-81179FC995E4}"/>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84" name="正方形/長方形 283">
          <a:extLst>
            <a:ext uri="{FF2B5EF4-FFF2-40B4-BE49-F238E27FC236}">
              <a16:creationId xmlns:a16="http://schemas.microsoft.com/office/drawing/2014/main" id="{8DB1F0CD-EB19-4045-A85F-4C0733387F5A}"/>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5" name="正方形/長方形 284">
          <a:extLst>
            <a:ext uri="{FF2B5EF4-FFF2-40B4-BE49-F238E27FC236}">
              <a16:creationId xmlns:a16="http://schemas.microsoft.com/office/drawing/2014/main" id="{83CE1509-55D3-4355-95B4-DE0C061B6750}"/>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6" name="正方形/長方形 285">
          <a:extLst>
            <a:ext uri="{FF2B5EF4-FFF2-40B4-BE49-F238E27FC236}">
              <a16:creationId xmlns:a16="http://schemas.microsoft.com/office/drawing/2014/main" id="{EE69DC6B-028F-47DF-93F5-9BD79F59C52C}"/>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87" name="テキスト ボックス 286">
          <a:extLst>
            <a:ext uri="{FF2B5EF4-FFF2-40B4-BE49-F238E27FC236}">
              <a16:creationId xmlns:a16="http://schemas.microsoft.com/office/drawing/2014/main" id="{67EB0DAE-4D24-45C2-8DA9-C141FFCF8BEA}"/>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88" name="直線コネクタ 287">
          <a:extLst>
            <a:ext uri="{FF2B5EF4-FFF2-40B4-BE49-F238E27FC236}">
              <a16:creationId xmlns:a16="http://schemas.microsoft.com/office/drawing/2014/main" id="{9A684D42-E67E-4E09-A703-C02A00C469F7}"/>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89" name="直線コネクタ 288">
          <a:extLst>
            <a:ext uri="{FF2B5EF4-FFF2-40B4-BE49-F238E27FC236}">
              <a16:creationId xmlns:a16="http://schemas.microsoft.com/office/drawing/2014/main" id="{19899362-1173-438B-B960-28BBFFB577CE}"/>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90" name="テキスト ボックス 289">
          <a:extLst>
            <a:ext uri="{FF2B5EF4-FFF2-40B4-BE49-F238E27FC236}">
              <a16:creationId xmlns:a16="http://schemas.microsoft.com/office/drawing/2014/main" id="{72A0E104-2DAF-445F-96BF-ED04FB47EBFD}"/>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91" name="直線コネクタ 290">
          <a:extLst>
            <a:ext uri="{FF2B5EF4-FFF2-40B4-BE49-F238E27FC236}">
              <a16:creationId xmlns:a16="http://schemas.microsoft.com/office/drawing/2014/main" id="{B224E2EE-B1A2-4090-879C-F0CDA0426730}"/>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92" name="テキスト ボックス 291">
          <a:extLst>
            <a:ext uri="{FF2B5EF4-FFF2-40B4-BE49-F238E27FC236}">
              <a16:creationId xmlns:a16="http://schemas.microsoft.com/office/drawing/2014/main" id="{63BB8EB0-7B32-4DC6-A865-E0E5A25FF717}"/>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93" name="直線コネクタ 292">
          <a:extLst>
            <a:ext uri="{FF2B5EF4-FFF2-40B4-BE49-F238E27FC236}">
              <a16:creationId xmlns:a16="http://schemas.microsoft.com/office/drawing/2014/main" id="{620BA78E-60B8-42DA-A436-0C05BF36265D}"/>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94" name="テキスト ボックス 293">
          <a:extLst>
            <a:ext uri="{FF2B5EF4-FFF2-40B4-BE49-F238E27FC236}">
              <a16:creationId xmlns:a16="http://schemas.microsoft.com/office/drawing/2014/main" id="{6153DAFA-978C-4D95-8059-1BCFDDF597B6}"/>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95" name="直線コネクタ 294">
          <a:extLst>
            <a:ext uri="{FF2B5EF4-FFF2-40B4-BE49-F238E27FC236}">
              <a16:creationId xmlns:a16="http://schemas.microsoft.com/office/drawing/2014/main" id="{C0AD6963-6811-48C1-97D8-34CE0D1FA016}"/>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96" name="テキスト ボックス 295">
          <a:extLst>
            <a:ext uri="{FF2B5EF4-FFF2-40B4-BE49-F238E27FC236}">
              <a16:creationId xmlns:a16="http://schemas.microsoft.com/office/drawing/2014/main" id="{0866257E-ECA0-4A56-B86B-EE8EA6DEA533}"/>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97" name="直線コネクタ 296">
          <a:extLst>
            <a:ext uri="{FF2B5EF4-FFF2-40B4-BE49-F238E27FC236}">
              <a16:creationId xmlns:a16="http://schemas.microsoft.com/office/drawing/2014/main" id="{CD9F5EC9-7CC7-4111-A735-B1BE63ED99DE}"/>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98" name="テキスト ボックス 297">
          <a:extLst>
            <a:ext uri="{FF2B5EF4-FFF2-40B4-BE49-F238E27FC236}">
              <a16:creationId xmlns:a16="http://schemas.microsoft.com/office/drawing/2014/main" id="{55A1D96E-7210-45C5-BD11-0357F2F142A3}"/>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9" name="直線コネクタ 298">
          <a:extLst>
            <a:ext uri="{FF2B5EF4-FFF2-40B4-BE49-F238E27FC236}">
              <a16:creationId xmlns:a16="http://schemas.microsoft.com/office/drawing/2014/main" id="{99B5840E-7DBA-4495-A47E-465756AF2A61}"/>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00" name="テキスト ボックス 299">
          <a:extLst>
            <a:ext uri="{FF2B5EF4-FFF2-40B4-BE49-F238E27FC236}">
              <a16:creationId xmlns:a16="http://schemas.microsoft.com/office/drawing/2014/main" id="{35DDBA0A-6CD4-49F6-B36C-2062D96B09F8}"/>
            </a:ext>
          </a:extLst>
        </xdr:cNvPr>
        <xdr:cNvSpPr txBox="1"/>
      </xdr:nvSpPr>
      <xdr:spPr>
        <a:xfrm>
          <a:off x="5485961" y="1281368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01" name="【公営住宅】&#10;一人当たり面積グラフ枠">
          <a:extLst>
            <a:ext uri="{FF2B5EF4-FFF2-40B4-BE49-F238E27FC236}">
              <a16:creationId xmlns:a16="http://schemas.microsoft.com/office/drawing/2014/main" id="{AEB815C1-E4D4-4054-A282-712D43676932}"/>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02" name="直線コネクタ 301">
          <a:extLst>
            <a:ext uri="{FF2B5EF4-FFF2-40B4-BE49-F238E27FC236}">
              <a16:creationId xmlns:a16="http://schemas.microsoft.com/office/drawing/2014/main" id="{8F904B80-D9B1-4389-A61A-98D9AB33A0C4}"/>
            </a:ext>
          </a:extLst>
        </xdr:cNvPr>
        <xdr:cNvCxnSpPr/>
      </xdr:nvCxnSpPr>
      <xdr:spPr>
        <a:xfrm flipV="1">
          <a:off x="9429115" y="13326999"/>
          <a:ext cx="0" cy="1523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03" name="【公営住宅】&#10;一人当たり面積最小値テキスト">
          <a:extLst>
            <a:ext uri="{FF2B5EF4-FFF2-40B4-BE49-F238E27FC236}">
              <a16:creationId xmlns:a16="http://schemas.microsoft.com/office/drawing/2014/main" id="{B699B500-D751-479B-B099-B5EA46FBF394}"/>
            </a:ext>
          </a:extLst>
        </xdr:cNvPr>
        <xdr:cNvSpPr txBox="1"/>
      </xdr:nvSpPr>
      <xdr:spPr>
        <a:xfrm>
          <a:off x="946785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04" name="直線コネクタ 303">
          <a:extLst>
            <a:ext uri="{FF2B5EF4-FFF2-40B4-BE49-F238E27FC236}">
              <a16:creationId xmlns:a16="http://schemas.microsoft.com/office/drawing/2014/main" id="{B0E218DE-2C95-4DA7-B02E-48794365B77B}"/>
            </a:ext>
          </a:extLst>
        </xdr:cNvPr>
        <xdr:cNvCxnSpPr/>
      </xdr:nvCxnSpPr>
      <xdr:spPr>
        <a:xfrm>
          <a:off x="9356090" y="14850237"/>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05" name="【公営住宅】&#10;一人当たり面積最大値テキスト">
          <a:extLst>
            <a:ext uri="{FF2B5EF4-FFF2-40B4-BE49-F238E27FC236}">
              <a16:creationId xmlns:a16="http://schemas.microsoft.com/office/drawing/2014/main" id="{06619FB5-85AA-41AC-B4A5-94008A1ECB00}"/>
            </a:ext>
          </a:extLst>
        </xdr:cNvPr>
        <xdr:cNvSpPr txBox="1"/>
      </xdr:nvSpPr>
      <xdr:spPr>
        <a:xfrm>
          <a:off x="9467850" y="13098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06" name="直線コネクタ 305">
          <a:extLst>
            <a:ext uri="{FF2B5EF4-FFF2-40B4-BE49-F238E27FC236}">
              <a16:creationId xmlns:a16="http://schemas.microsoft.com/office/drawing/2014/main" id="{A5538A9D-4CFE-45C6-8379-9E7ABCE75625}"/>
            </a:ext>
          </a:extLst>
        </xdr:cNvPr>
        <xdr:cNvCxnSpPr/>
      </xdr:nvCxnSpPr>
      <xdr:spPr>
        <a:xfrm>
          <a:off x="9356090" y="13326999"/>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07" name="【公営住宅】&#10;一人当たり面積平均値テキスト">
          <a:extLst>
            <a:ext uri="{FF2B5EF4-FFF2-40B4-BE49-F238E27FC236}">
              <a16:creationId xmlns:a16="http://schemas.microsoft.com/office/drawing/2014/main" id="{2D7DB8B8-17B7-4D8F-A3BD-7671015A7AA9}"/>
            </a:ext>
          </a:extLst>
        </xdr:cNvPr>
        <xdr:cNvSpPr txBox="1"/>
      </xdr:nvSpPr>
      <xdr:spPr>
        <a:xfrm>
          <a:off x="9467850" y="142791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08" name="フローチャート: 判断 307">
          <a:extLst>
            <a:ext uri="{FF2B5EF4-FFF2-40B4-BE49-F238E27FC236}">
              <a16:creationId xmlns:a16="http://schemas.microsoft.com/office/drawing/2014/main" id="{DA809F65-A190-4691-815E-A20B9CAD0F5F}"/>
            </a:ext>
          </a:extLst>
        </xdr:cNvPr>
        <xdr:cNvSpPr/>
      </xdr:nvSpPr>
      <xdr:spPr>
        <a:xfrm>
          <a:off x="9394190" y="14422057"/>
          <a:ext cx="9017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09" name="フローチャート: 判断 308">
          <a:extLst>
            <a:ext uri="{FF2B5EF4-FFF2-40B4-BE49-F238E27FC236}">
              <a16:creationId xmlns:a16="http://schemas.microsoft.com/office/drawing/2014/main" id="{32C3DAE4-99DE-4E47-88FE-0A15D5D67BDD}"/>
            </a:ext>
          </a:extLst>
        </xdr:cNvPr>
        <xdr:cNvSpPr/>
      </xdr:nvSpPr>
      <xdr:spPr>
        <a:xfrm>
          <a:off x="8632190" y="1443844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10" name="フローチャート: 判断 309">
          <a:extLst>
            <a:ext uri="{FF2B5EF4-FFF2-40B4-BE49-F238E27FC236}">
              <a16:creationId xmlns:a16="http://schemas.microsoft.com/office/drawing/2014/main" id="{9197E3EF-1F54-46F7-AEFE-BED50BDB6827}"/>
            </a:ext>
          </a:extLst>
        </xdr:cNvPr>
        <xdr:cNvSpPr/>
      </xdr:nvSpPr>
      <xdr:spPr>
        <a:xfrm>
          <a:off x="7846060" y="14433677"/>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11" name="フローチャート: 判断 310">
          <a:extLst>
            <a:ext uri="{FF2B5EF4-FFF2-40B4-BE49-F238E27FC236}">
              <a16:creationId xmlns:a16="http://schemas.microsoft.com/office/drawing/2014/main" id="{0F1B38B4-0DF6-49DF-A9ED-4C68C86FF8AD}"/>
            </a:ext>
          </a:extLst>
        </xdr:cNvPr>
        <xdr:cNvSpPr/>
      </xdr:nvSpPr>
      <xdr:spPr>
        <a:xfrm>
          <a:off x="7029450" y="1443805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72834</xdr:rowOff>
    </xdr:from>
    <xdr:to>
      <xdr:col>36</xdr:col>
      <xdr:colOff>165100</xdr:colOff>
      <xdr:row>85</xdr:row>
      <xdr:rowOff>2984</xdr:rowOff>
    </xdr:to>
    <xdr:sp macro="" textlink="">
      <xdr:nvSpPr>
        <xdr:cNvPr id="312" name="フローチャート: 判断 311">
          <a:extLst>
            <a:ext uri="{FF2B5EF4-FFF2-40B4-BE49-F238E27FC236}">
              <a16:creationId xmlns:a16="http://schemas.microsoft.com/office/drawing/2014/main" id="{D01A84C3-688B-4F14-8326-F08BC67D3E30}"/>
            </a:ext>
          </a:extLst>
        </xdr:cNvPr>
        <xdr:cNvSpPr/>
      </xdr:nvSpPr>
      <xdr:spPr>
        <a:xfrm>
          <a:off x="6231890" y="14474634"/>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13" name="テキスト ボックス 312">
          <a:extLst>
            <a:ext uri="{FF2B5EF4-FFF2-40B4-BE49-F238E27FC236}">
              <a16:creationId xmlns:a16="http://schemas.microsoft.com/office/drawing/2014/main" id="{F58B2BAB-69D4-4871-8287-488DA2841BBA}"/>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14" name="テキスト ボックス 313">
          <a:extLst>
            <a:ext uri="{FF2B5EF4-FFF2-40B4-BE49-F238E27FC236}">
              <a16:creationId xmlns:a16="http://schemas.microsoft.com/office/drawing/2014/main" id="{2228D24D-EEAA-4CB1-BB81-8D109B741355}"/>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15" name="テキスト ボックス 314">
          <a:extLst>
            <a:ext uri="{FF2B5EF4-FFF2-40B4-BE49-F238E27FC236}">
              <a16:creationId xmlns:a16="http://schemas.microsoft.com/office/drawing/2014/main" id="{18C714C1-C7A2-4F53-8506-8B92A29CCC23}"/>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16" name="テキスト ボックス 315">
          <a:extLst>
            <a:ext uri="{FF2B5EF4-FFF2-40B4-BE49-F238E27FC236}">
              <a16:creationId xmlns:a16="http://schemas.microsoft.com/office/drawing/2014/main" id="{18411A43-955B-474F-8248-6B5A07D2F4B7}"/>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17" name="テキスト ボックス 316">
          <a:extLst>
            <a:ext uri="{FF2B5EF4-FFF2-40B4-BE49-F238E27FC236}">
              <a16:creationId xmlns:a16="http://schemas.microsoft.com/office/drawing/2014/main" id="{39EE993E-453D-4278-8EC2-066CA7C8CCBE}"/>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90742</xdr:rowOff>
    </xdr:from>
    <xdr:to>
      <xdr:col>55</xdr:col>
      <xdr:colOff>50800</xdr:colOff>
      <xdr:row>86</xdr:row>
      <xdr:rowOff>20892</xdr:rowOff>
    </xdr:to>
    <xdr:sp macro="" textlink="">
      <xdr:nvSpPr>
        <xdr:cNvPr id="318" name="楕円 317">
          <a:extLst>
            <a:ext uri="{FF2B5EF4-FFF2-40B4-BE49-F238E27FC236}">
              <a16:creationId xmlns:a16="http://schemas.microsoft.com/office/drawing/2014/main" id="{E88EFADC-7929-4B28-98E1-E0221CA71C89}"/>
            </a:ext>
          </a:extLst>
        </xdr:cNvPr>
        <xdr:cNvSpPr/>
      </xdr:nvSpPr>
      <xdr:spPr>
        <a:xfrm>
          <a:off x="9394190" y="14667802"/>
          <a:ext cx="9017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69169</xdr:rowOff>
    </xdr:from>
    <xdr:ext cx="469744" cy="259045"/>
    <xdr:sp macro="" textlink="">
      <xdr:nvSpPr>
        <xdr:cNvPr id="319" name="【公営住宅】&#10;一人当たり面積該当値テキスト">
          <a:extLst>
            <a:ext uri="{FF2B5EF4-FFF2-40B4-BE49-F238E27FC236}">
              <a16:creationId xmlns:a16="http://schemas.microsoft.com/office/drawing/2014/main" id="{420BD9D4-0FD0-4770-B7AF-A19BE7511463}"/>
            </a:ext>
          </a:extLst>
        </xdr:cNvPr>
        <xdr:cNvSpPr txBox="1"/>
      </xdr:nvSpPr>
      <xdr:spPr>
        <a:xfrm>
          <a:off x="9467850" y="1464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92075</xdr:rowOff>
    </xdr:from>
    <xdr:to>
      <xdr:col>50</xdr:col>
      <xdr:colOff>165100</xdr:colOff>
      <xdr:row>86</xdr:row>
      <xdr:rowOff>22225</xdr:rowOff>
    </xdr:to>
    <xdr:sp macro="" textlink="">
      <xdr:nvSpPr>
        <xdr:cNvPr id="320" name="楕円 319">
          <a:extLst>
            <a:ext uri="{FF2B5EF4-FFF2-40B4-BE49-F238E27FC236}">
              <a16:creationId xmlns:a16="http://schemas.microsoft.com/office/drawing/2014/main" id="{E9BFC709-7BCD-4DF9-8C12-631AF5BA3B3C}"/>
            </a:ext>
          </a:extLst>
        </xdr:cNvPr>
        <xdr:cNvSpPr/>
      </xdr:nvSpPr>
      <xdr:spPr>
        <a:xfrm>
          <a:off x="8632190" y="14669135"/>
          <a:ext cx="10922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141542</xdr:rowOff>
    </xdr:from>
    <xdr:to>
      <xdr:col>55</xdr:col>
      <xdr:colOff>0</xdr:colOff>
      <xdr:row>85</xdr:row>
      <xdr:rowOff>142875</xdr:rowOff>
    </xdr:to>
    <xdr:cxnSp macro="">
      <xdr:nvCxnSpPr>
        <xdr:cNvPr id="321" name="直線コネクタ 320">
          <a:extLst>
            <a:ext uri="{FF2B5EF4-FFF2-40B4-BE49-F238E27FC236}">
              <a16:creationId xmlns:a16="http://schemas.microsoft.com/office/drawing/2014/main" id="{20ED2C01-9C38-4342-BE35-8645C9391894}"/>
            </a:ext>
          </a:extLst>
        </xdr:cNvPr>
        <xdr:cNvCxnSpPr/>
      </xdr:nvCxnSpPr>
      <xdr:spPr>
        <a:xfrm flipV="1">
          <a:off x="8686800" y="14712887"/>
          <a:ext cx="742950" cy="1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22" name="n_1aveValue【公営住宅】&#10;一人当たり面積">
          <a:extLst>
            <a:ext uri="{FF2B5EF4-FFF2-40B4-BE49-F238E27FC236}">
              <a16:creationId xmlns:a16="http://schemas.microsoft.com/office/drawing/2014/main" id="{C7E3833D-289A-437A-B943-1CA4457C863B}"/>
            </a:ext>
          </a:extLst>
        </xdr:cNvPr>
        <xdr:cNvSpPr txBox="1"/>
      </xdr:nvSpPr>
      <xdr:spPr>
        <a:xfrm>
          <a:off x="8454467" y="1421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23" name="n_2aveValue【公営住宅】&#10;一人当たり面積">
          <a:extLst>
            <a:ext uri="{FF2B5EF4-FFF2-40B4-BE49-F238E27FC236}">
              <a16:creationId xmlns:a16="http://schemas.microsoft.com/office/drawing/2014/main" id="{EBA67A66-30E3-4C98-8E57-3971C8A946A1}"/>
            </a:ext>
          </a:extLst>
        </xdr:cNvPr>
        <xdr:cNvSpPr txBox="1"/>
      </xdr:nvSpPr>
      <xdr:spPr>
        <a:xfrm>
          <a:off x="767341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24" name="n_3aveValue【公営住宅】&#10;一人当たり面積">
          <a:extLst>
            <a:ext uri="{FF2B5EF4-FFF2-40B4-BE49-F238E27FC236}">
              <a16:creationId xmlns:a16="http://schemas.microsoft.com/office/drawing/2014/main" id="{9B881B5A-C4BB-4244-9F28-DE0942475915}"/>
            </a:ext>
          </a:extLst>
        </xdr:cNvPr>
        <xdr:cNvSpPr txBox="1"/>
      </xdr:nvSpPr>
      <xdr:spPr>
        <a:xfrm>
          <a:off x="6866332"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19511</xdr:rowOff>
    </xdr:from>
    <xdr:ext cx="469744" cy="259045"/>
    <xdr:sp macro="" textlink="">
      <xdr:nvSpPr>
        <xdr:cNvPr id="325" name="n_4aveValue【公営住宅】&#10;一人当たり面積">
          <a:extLst>
            <a:ext uri="{FF2B5EF4-FFF2-40B4-BE49-F238E27FC236}">
              <a16:creationId xmlns:a16="http://schemas.microsoft.com/office/drawing/2014/main" id="{E83693F7-235A-4EDF-A770-BE91A8A1FF46}"/>
            </a:ext>
          </a:extLst>
        </xdr:cNvPr>
        <xdr:cNvSpPr txBox="1"/>
      </xdr:nvSpPr>
      <xdr:spPr>
        <a:xfrm>
          <a:off x="6068772" y="14246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13352</xdr:rowOff>
    </xdr:from>
    <xdr:ext cx="469744" cy="259045"/>
    <xdr:sp macro="" textlink="">
      <xdr:nvSpPr>
        <xdr:cNvPr id="326" name="n_1mainValue【公営住宅】&#10;一人当たり面積">
          <a:extLst>
            <a:ext uri="{FF2B5EF4-FFF2-40B4-BE49-F238E27FC236}">
              <a16:creationId xmlns:a16="http://schemas.microsoft.com/office/drawing/2014/main" id="{E55BB758-26BD-4434-A805-A2FE684756D9}"/>
            </a:ext>
          </a:extLst>
        </xdr:cNvPr>
        <xdr:cNvSpPr txBox="1"/>
      </xdr:nvSpPr>
      <xdr:spPr>
        <a:xfrm>
          <a:off x="8454467" y="14761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27" name="正方形/長方形 326">
          <a:extLst>
            <a:ext uri="{FF2B5EF4-FFF2-40B4-BE49-F238E27FC236}">
              <a16:creationId xmlns:a16="http://schemas.microsoft.com/office/drawing/2014/main" id="{3A656434-FA7A-4C7B-A40A-DC1556DC0F9D}"/>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28" name="正方形/長方形 327">
          <a:extLst>
            <a:ext uri="{FF2B5EF4-FFF2-40B4-BE49-F238E27FC236}">
              <a16:creationId xmlns:a16="http://schemas.microsoft.com/office/drawing/2014/main" id="{BFADF607-117D-44BF-BB84-5DD0A1499C5C}"/>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9" name="正方形/長方形 328">
          <a:extLst>
            <a:ext uri="{FF2B5EF4-FFF2-40B4-BE49-F238E27FC236}">
              <a16:creationId xmlns:a16="http://schemas.microsoft.com/office/drawing/2014/main" id="{93BEBBCE-94BF-4B06-B919-6FCF9F93C6E5}"/>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30" name="正方形/長方形 329">
          <a:extLst>
            <a:ext uri="{FF2B5EF4-FFF2-40B4-BE49-F238E27FC236}">
              <a16:creationId xmlns:a16="http://schemas.microsoft.com/office/drawing/2014/main" id="{B7DA4BB3-C35B-4565-96A0-4C01AECB6A69}"/>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31" name="正方形/長方形 330">
          <a:extLst>
            <a:ext uri="{FF2B5EF4-FFF2-40B4-BE49-F238E27FC236}">
              <a16:creationId xmlns:a16="http://schemas.microsoft.com/office/drawing/2014/main" id="{DE0D5003-FDC6-4B68-A57A-8C90498BC230}"/>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32" name="正方形/長方形 331">
          <a:extLst>
            <a:ext uri="{FF2B5EF4-FFF2-40B4-BE49-F238E27FC236}">
              <a16:creationId xmlns:a16="http://schemas.microsoft.com/office/drawing/2014/main" id="{1A87E0EF-CC62-4AB9-8B00-01AC23E031F0}"/>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33" name="正方形/長方形 332">
          <a:extLst>
            <a:ext uri="{FF2B5EF4-FFF2-40B4-BE49-F238E27FC236}">
              <a16:creationId xmlns:a16="http://schemas.microsoft.com/office/drawing/2014/main" id="{D4894FA1-30C1-4719-94B7-CD3188CC6B3D}"/>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34" name="正方形/長方形 333">
          <a:extLst>
            <a:ext uri="{FF2B5EF4-FFF2-40B4-BE49-F238E27FC236}">
              <a16:creationId xmlns:a16="http://schemas.microsoft.com/office/drawing/2014/main" id="{681E39CC-23C5-4E2D-AAF7-CC37A8543ADC}"/>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35" name="正方形/長方形 334">
          <a:extLst>
            <a:ext uri="{FF2B5EF4-FFF2-40B4-BE49-F238E27FC236}">
              <a16:creationId xmlns:a16="http://schemas.microsoft.com/office/drawing/2014/main" id="{4B8197BD-A15C-484A-AA8A-DA3C879A6F3E}"/>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6" name="正方形/長方形 335">
          <a:extLst>
            <a:ext uri="{FF2B5EF4-FFF2-40B4-BE49-F238E27FC236}">
              <a16:creationId xmlns:a16="http://schemas.microsoft.com/office/drawing/2014/main" id="{B31496D2-1DCD-440B-BC21-65AEDAAC2491}"/>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7" name="正方形/長方形 336">
          <a:extLst>
            <a:ext uri="{FF2B5EF4-FFF2-40B4-BE49-F238E27FC236}">
              <a16:creationId xmlns:a16="http://schemas.microsoft.com/office/drawing/2014/main" id="{2626A218-DA3E-4561-A8C6-30C86D1123D9}"/>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8" name="正方形/長方形 337">
          <a:extLst>
            <a:ext uri="{FF2B5EF4-FFF2-40B4-BE49-F238E27FC236}">
              <a16:creationId xmlns:a16="http://schemas.microsoft.com/office/drawing/2014/main" id="{23C0ED10-243C-40B5-AAF2-FEF5803A429D}"/>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9" name="正方形/長方形 338">
          <a:extLst>
            <a:ext uri="{FF2B5EF4-FFF2-40B4-BE49-F238E27FC236}">
              <a16:creationId xmlns:a16="http://schemas.microsoft.com/office/drawing/2014/main" id="{75942D53-BFA6-4C65-9417-A5E02D4B30BF}"/>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0" name="正方形/長方形 339">
          <a:extLst>
            <a:ext uri="{FF2B5EF4-FFF2-40B4-BE49-F238E27FC236}">
              <a16:creationId xmlns:a16="http://schemas.microsoft.com/office/drawing/2014/main" id="{432480D4-9180-4499-8064-50840BBCE9F6}"/>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1" name="正方形/長方形 340">
          <a:extLst>
            <a:ext uri="{FF2B5EF4-FFF2-40B4-BE49-F238E27FC236}">
              <a16:creationId xmlns:a16="http://schemas.microsoft.com/office/drawing/2014/main" id="{633FAE95-F345-478C-A580-AF1FB9F9DDB9}"/>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2" name="正方形/長方形 341">
          <a:extLst>
            <a:ext uri="{FF2B5EF4-FFF2-40B4-BE49-F238E27FC236}">
              <a16:creationId xmlns:a16="http://schemas.microsoft.com/office/drawing/2014/main" id="{FF5E0E34-B80B-4E81-A9E1-8DD43F585EFC}"/>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43" name="正方形/長方形 342">
          <a:extLst>
            <a:ext uri="{FF2B5EF4-FFF2-40B4-BE49-F238E27FC236}">
              <a16:creationId xmlns:a16="http://schemas.microsoft.com/office/drawing/2014/main" id="{1E31418F-A3F6-489B-950E-756F594C27E9}"/>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44" name="正方形/長方形 343">
          <a:extLst>
            <a:ext uri="{FF2B5EF4-FFF2-40B4-BE49-F238E27FC236}">
              <a16:creationId xmlns:a16="http://schemas.microsoft.com/office/drawing/2014/main" id="{B54B1F93-159B-45F5-95B7-45E02412F43F}"/>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45" name="正方形/長方形 344">
          <a:extLst>
            <a:ext uri="{FF2B5EF4-FFF2-40B4-BE49-F238E27FC236}">
              <a16:creationId xmlns:a16="http://schemas.microsoft.com/office/drawing/2014/main" id="{78A5F21E-A783-4871-ADD1-55AD0F241650}"/>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46" name="正方形/長方形 345">
          <a:extLst>
            <a:ext uri="{FF2B5EF4-FFF2-40B4-BE49-F238E27FC236}">
              <a16:creationId xmlns:a16="http://schemas.microsoft.com/office/drawing/2014/main" id="{0008A307-18D5-4CC5-A4BD-AB864B5C1E50}"/>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47" name="正方形/長方形 346">
          <a:extLst>
            <a:ext uri="{FF2B5EF4-FFF2-40B4-BE49-F238E27FC236}">
              <a16:creationId xmlns:a16="http://schemas.microsoft.com/office/drawing/2014/main" id="{734E0C1B-DEE2-46F3-9CCA-4079E4E10843}"/>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48" name="正方形/長方形 347">
          <a:extLst>
            <a:ext uri="{FF2B5EF4-FFF2-40B4-BE49-F238E27FC236}">
              <a16:creationId xmlns:a16="http://schemas.microsoft.com/office/drawing/2014/main" id="{B4F04825-A60C-4C16-8C8E-DFB50A91269E}"/>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9" name="正方形/長方形 348">
          <a:extLst>
            <a:ext uri="{FF2B5EF4-FFF2-40B4-BE49-F238E27FC236}">
              <a16:creationId xmlns:a16="http://schemas.microsoft.com/office/drawing/2014/main" id="{CAF845E1-0101-4F09-A772-404F55F7F893}"/>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50" name="正方形/長方形 349">
          <a:extLst>
            <a:ext uri="{FF2B5EF4-FFF2-40B4-BE49-F238E27FC236}">
              <a16:creationId xmlns:a16="http://schemas.microsoft.com/office/drawing/2014/main" id="{FFD5362F-6B73-4904-A9AF-FB4CE77A5743}"/>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51" name="テキスト ボックス 350">
          <a:extLst>
            <a:ext uri="{FF2B5EF4-FFF2-40B4-BE49-F238E27FC236}">
              <a16:creationId xmlns:a16="http://schemas.microsoft.com/office/drawing/2014/main" id="{8058A031-E5AB-468B-9953-EF20BD76D0B2}"/>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52" name="直線コネクタ 351">
          <a:extLst>
            <a:ext uri="{FF2B5EF4-FFF2-40B4-BE49-F238E27FC236}">
              <a16:creationId xmlns:a16="http://schemas.microsoft.com/office/drawing/2014/main" id="{D278AEF5-C85D-4F99-B41B-0BD6E2C2EBBD}"/>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53" name="テキスト ボックス 352">
          <a:extLst>
            <a:ext uri="{FF2B5EF4-FFF2-40B4-BE49-F238E27FC236}">
              <a16:creationId xmlns:a16="http://schemas.microsoft.com/office/drawing/2014/main" id="{0F93C8A5-ADA3-4134-8BA5-F0CD5BA93DFF}"/>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54" name="直線コネクタ 353">
          <a:extLst>
            <a:ext uri="{FF2B5EF4-FFF2-40B4-BE49-F238E27FC236}">
              <a16:creationId xmlns:a16="http://schemas.microsoft.com/office/drawing/2014/main" id="{9E151C15-3E70-44B1-AD55-D7157F23DE45}"/>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55" name="テキスト ボックス 354">
          <a:extLst>
            <a:ext uri="{FF2B5EF4-FFF2-40B4-BE49-F238E27FC236}">
              <a16:creationId xmlns:a16="http://schemas.microsoft.com/office/drawing/2014/main" id="{1FBB1539-3315-484B-9924-E6B5EAE635DB}"/>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56" name="直線コネクタ 355">
          <a:extLst>
            <a:ext uri="{FF2B5EF4-FFF2-40B4-BE49-F238E27FC236}">
              <a16:creationId xmlns:a16="http://schemas.microsoft.com/office/drawing/2014/main" id="{496A6621-1192-47EB-9ED4-594F8C21100A}"/>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57" name="テキスト ボックス 356">
          <a:extLst>
            <a:ext uri="{FF2B5EF4-FFF2-40B4-BE49-F238E27FC236}">
              <a16:creationId xmlns:a16="http://schemas.microsoft.com/office/drawing/2014/main" id="{F14FFE7C-4ECB-4E4B-88CD-CACA5E24ECFC}"/>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58" name="直線コネクタ 357">
          <a:extLst>
            <a:ext uri="{FF2B5EF4-FFF2-40B4-BE49-F238E27FC236}">
              <a16:creationId xmlns:a16="http://schemas.microsoft.com/office/drawing/2014/main" id="{FE4FD40A-8B9C-483B-AFE3-E1F2324369CB}"/>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59" name="テキスト ボックス 358">
          <a:extLst>
            <a:ext uri="{FF2B5EF4-FFF2-40B4-BE49-F238E27FC236}">
              <a16:creationId xmlns:a16="http://schemas.microsoft.com/office/drawing/2014/main" id="{9E67BD70-CDB2-4C03-A007-3FFFF6C5B6D3}"/>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60" name="直線コネクタ 359">
          <a:extLst>
            <a:ext uri="{FF2B5EF4-FFF2-40B4-BE49-F238E27FC236}">
              <a16:creationId xmlns:a16="http://schemas.microsoft.com/office/drawing/2014/main" id="{A2114623-BD23-4F46-8BBD-480461B21DB9}"/>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61" name="テキスト ボックス 360">
          <a:extLst>
            <a:ext uri="{FF2B5EF4-FFF2-40B4-BE49-F238E27FC236}">
              <a16:creationId xmlns:a16="http://schemas.microsoft.com/office/drawing/2014/main" id="{870E400F-7857-4789-A250-8B91AB99FB23}"/>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62" name="直線コネクタ 361">
          <a:extLst>
            <a:ext uri="{FF2B5EF4-FFF2-40B4-BE49-F238E27FC236}">
              <a16:creationId xmlns:a16="http://schemas.microsoft.com/office/drawing/2014/main" id="{F01437BC-EFF9-4D87-B408-FBCD05886D71}"/>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63" name="テキスト ボックス 362">
          <a:extLst>
            <a:ext uri="{FF2B5EF4-FFF2-40B4-BE49-F238E27FC236}">
              <a16:creationId xmlns:a16="http://schemas.microsoft.com/office/drawing/2014/main" id="{F5197E94-9B8A-4460-9512-F53891FF53FF}"/>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64" name="直線コネクタ 363">
          <a:extLst>
            <a:ext uri="{FF2B5EF4-FFF2-40B4-BE49-F238E27FC236}">
              <a16:creationId xmlns:a16="http://schemas.microsoft.com/office/drawing/2014/main" id="{1A8B9404-8AA9-4407-93B9-4A5715526338}"/>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65" name="テキスト ボックス 364">
          <a:extLst>
            <a:ext uri="{FF2B5EF4-FFF2-40B4-BE49-F238E27FC236}">
              <a16:creationId xmlns:a16="http://schemas.microsoft.com/office/drawing/2014/main" id="{3324DAF7-BB5C-45E4-B58B-65B9EFC5E97F}"/>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66" name="直線コネクタ 365">
          <a:extLst>
            <a:ext uri="{FF2B5EF4-FFF2-40B4-BE49-F238E27FC236}">
              <a16:creationId xmlns:a16="http://schemas.microsoft.com/office/drawing/2014/main" id="{0927F9ED-C435-49AD-B1BB-B6DD633F05F5}"/>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67" name="【認定こども園・幼稚園・保育所】&#10;有形固定資産減価償却率グラフ枠">
          <a:extLst>
            <a:ext uri="{FF2B5EF4-FFF2-40B4-BE49-F238E27FC236}">
              <a16:creationId xmlns:a16="http://schemas.microsoft.com/office/drawing/2014/main" id="{F169D832-73AA-4ADA-BEC3-0A1545FA9090}"/>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368" name="直線コネクタ 367">
          <a:extLst>
            <a:ext uri="{FF2B5EF4-FFF2-40B4-BE49-F238E27FC236}">
              <a16:creationId xmlns:a16="http://schemas.microsoft.com/office/drawing/2014/main" id="{11F6359D-D871-447C-814E-FDB69F2A49EC}"/>
            </a:ext>
          </a:extLst>
        </xdr:cNvPr>
        <xdr:cNvCxnSpPr/>
      </xdr:nvCxnSpPr>
      <xdr:spPr>
        <a:xfrm flipV="1">
          <a:off x="14703424" y="586631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369" name="【認定こども園・幼稚園・保育所】&#10;有形固定資産減価償却率最小値テキスト">
          <a:extLst>
            <a:ext uri="{FF2B5EF4-FFF2-40B4-BE49-F238E27FC236}">
              <a16:creationId xmlns:a16="http://schemas.microsoft.com/office/drawing/2014/main" id="{0C8ABEC0-EFE4-445A-915C-EAEBC1E5C7CD}"/>
            </a:ext>
          </a:extLst>
        </xdr:cNvPr>
        <xdr:cNvSpPr txBox="1"/>
      </xdr:nvSpPr>
      <xdr:spPr>
        <a:xfrm>
          <a:off x="14742160" y="729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370" name="直線コネクタ 369">
          <a:extLst>
            <a:ext uri="{FF2B5EF4-FFF2-40B4-BE49-F238E27FC236}">
              <a16:creationId xmlns:a16="http://schemas.microsoft.com/office/drawing/2014/main" id="{A3383296-7684-4B8A-AD26-DA96F15E5916}"/>
            </a:ext>
          </a:extLst>
        </xdr:cNvPr>
        <xdr:cNvCxnSpPr/>
      </xdr:nvCxnSpPr>
      <xdr:spPr>
        <a:xfrm>
          <a:off x="14611350" y="7292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371" name="【認定こども園・幼稚園・保育所】&#10;有形固定資産減価償却率最大値テキスト">
          <a:extLst>
            <a:ext uri="{FF2B5EF4-FFF2-40B4-BE49-F238E27FC236}">
              <a16:creationId xmlns:a16="http://schemas.microsoft.com/office/drawing/2014/main" id="{58E09490-3DAF-4E36-B6BC-7D0F891C1378}"/>
            </a:ext>
          </a:extLst>
        </xdr:cNvPr>
        <xdr:cNvSpPr txBox="1"/>
      </xdr:nvSpPr>
      <xdr:spPr>
        <a:xfrm>
          <a:off x="1474216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372" name="直線コネクタ 371">
          <a:extLst>
            <a:ext uri="{FF2B5EF4-FFF2-40B4-BE49-F238E27FC236}">
              <a16:creationId xmlns:a16="http://schemas.microsoft.com/office/drawing/2014/main" id="{C6E4B43A-1A6D-4F75-871D-5824F32CEEF9}"/>
            </a:ext>
          </a:extLst>
        </xdr:cNvPr>
        <xdr:cNvCxnSpPr/>
      </xdr:nvCxnSpPr>
      <xdr:spPr>
        <a:xfrm>
          <a:off x="14611350" y="58663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373" name="【認定こども園・幼稚園・保育所】&#10;有形固定資産減価償却率平均値テキスト">
          <a:extLst>
            <a:ext uri="{FF2B5EF4-FFF2-40B4-BE49-F238E27FC236}">
              <a16:creationId xmlns:a16="http://schemas.microsoft.com/office/drawing/2014/main" id="{89DFE0F9-61FD-4DFA-8332-4FB2637A39DA}"/>
            </a:ext>
          </a:extLst>
        </xdr:cNvPr>
        <xdr:cNvSpPr txBox="1"/>
      </xdr:nvSpPr>
      <xdr:spPr>
        <a:xfrm>
          <a:off x="14742160" y="63905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374" name="フローチャート: 判断 373">
          <a:extLst>
            <a:ext uri="{FF2B5EF4-FFF2-40B4-BE49-F238E27FC236}">
              <a16:creationId xmlns:a16="http://schemas.microsoft.com/office/drawing/2014/main" id="{C1171485-1D40-4569-9D71-67A6C706DB94}"/>
            </a:ext>
          </a:extLst>
        </xdr:cNvPr>
        <xdr:cNvSpPr/>
      </xdr:nvSpPr>
      <xdr:spPr>
        <a:xfrm>
          <a:off x="14649450" y="6533424"/>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375" name="フローチャート: 判断 374">
          <a:extLst>
            <a:ext uri="{FF2B5EF4-FFF2-40B4-BE49-F238E27FC236}">
              <a16:creationId xmlns:a16="http://schemas.microsoft.com/office/drawing/2014/main" id="{8A29DC90-8A80-4BC9-93C8-B93C9422DF39}"/>
            </a:ext>
          </a:extLst>
        </xdr:cNvPr>
        <xdr:cNvSpPr/>
      </xdr:nvSpPr>
      <xdr:spPr>
        <a:xfrm>
          <a:off x="13887450" y="6550297"/>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376" name="フローチャート: 判断 375">
          <a:extLst>
            <a:ext uri="{FF2B5EF4-FFF2-40B4-BE49-F238E27FC236}">
              <a16:creationId xmlns:a16="http://schemas.microsoft.com/office/drawing/2014/main" id="{690EAC7E-B739-467F-B844-986565B69833}"/>
            </a:ext>
          </a:extLst>
        </xdr:cNvPr>
        <xdr:cNvSpPr/>
      </xdr:nvSpPr>
      <xdr:spPr>
        <a:xfrm>
          <a:off x="13089890" y="6522811"/>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377" name="フローチャート: 判断 376">
          <a:extLst>
            <a:ext uri="{FF2B5EF4-FFF2-40B4-BE49-F238E27FC236}">
              <a16:creationId xmlns:a16="http://schemas.microsoft.com/office/drawing/2014/main" id="{9AAFB5CD-388B-4617-AE13-439846EE29B4}"/>
            </a:ext>
          </a:extLst>
        </xdr:cNvPr>
        <xdr:cNvSpPr/>
      </xdr:nvSpPr>
      <xdr:spPr>
        <a:xfrm>
          <a:off x="12303760" y="65116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170724</xdr:rowOff>
    </xdr:from>
    <xdr:to>
      <xdr:col>67</xdr:col>
      <xdr:colOff>101600</xdr:colOff>
      <xdr:row>38</xdr:row>
      <xdr:rowOff>100874</xdr:rowOff>
    </xdr:to>
    <xdr:sp macro="" textlink="">
      <xdr:nvSpPr>
        <xdr:cNvPr id="378" name="フローチャート: 判断 377">
          <a:extLst>
            <a:ext uri="{FF2B5EF4-FFF2-40B4-BE49-F238E27FC236}">
              <a16:creationId xmlns:a16="http://schemas.microsoft.com/office/drawing/2014/main" id="{1DA81E58-768D-45B1-B3D2-3B2971D522BC}"/>
            </a:ext>
          </a:extLst>
        </xdr:cNvPr>
        <xdr:cNvSpPr/>
      </xdr:nvSpPr>
      <xdr:spPr>
        <a:xfrm>
          <a:off x="11487150" y="6518184"/>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9" name="テキスト ボックス 378">
          <a:extLst>
            <a:ext uri="{FF2B5EF4-FFF2-40B4-BE49-F238E27FC236}">
              <a16:creationId xmlns:a16="http://schemas.microsoft.com/office/drawing/2014/main" id="{E47CBEE6-ADA4-4185-AF57-E8E67EEDDEA5}"/>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80" name="テキスト ボックス 379">
          <a:extLst>
            <a:ext uri="{FF2B5EF4-FFF2-40B4-BE49-F238E27FC236}">
              <a16:creationId xmlns:a16="http://schemas.microsoft.com/office/drawing/2014/main" id="{60E37AEE-6E29-4B7E-B71B-D9E52998344F}"/>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632ACAAC-C6E6-45F7-AA5D-E6688162CF43}"/>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2B87EDAE-184C-4FC2-AA0B-8DCA76924B5A}"/>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2EF07EC5-731D-4770-A88B-50863399A308}"/>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151130</xdr:rowOff>
    </xdr:from>
    <xdr:to>
      <xdr:col>85</xdr:col>
      <xdr:colOff>177800</xdr:colOff>
      <xdr:row>41</xdr:row>
      <xdr:rowOff>81280</xdr:rowOff>
    </xdr:to>
    <xdr:sp macro="" textlink="">
      <xdr:nvSpPr>
        <xdr:cNvPr id="384" name="楕円 383">
          <a:extLst>
            <a:ext uri="{FF2B5EF4-FFF2-40B4-BE49-F238E27FC236}">
              <a16:creationId xmlns:a16="http://schemas.microsoft.com/office/drawing/2014/main" id="{B4D77F22-8389-4FAA-ADD4-8FB8996C072C}"/>
            </a:ext>
          </a:extLst>
        </xdr:cNvPr>
        <xdr:cNvSpPr/>
      </xdr:nvSpPr>
      <xdr:spPr>
        <a:xfrm>
          <a:off x="14649450" y="700913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129557</xdr:rowOff>
    </xdr:from>
    <xdr:ext cx="405111" cy="259045"/>
    <xdr:sp macro="" textlink="">
      <xdr:nvSpPr>
        <xdr:cNvPr id="385" name="【認定こども園・幼稚園・保育所】&#10;有形固定資産減価償却率該当値テキスト">
          <a:extLst>
            <a:ext uri="{FF2B5EF4-FFF2-40B4-BE49-F238E27FC236}">
              <a16:creationId xmlns:a16="http://schemas.microsoft.com/office/drawing/2014/main" id="{A5863470-4F2B-48AA-817A-5D889A182279}"/>
            </a:ext>
          </a:extLst>
        </xdr:cNvPr>
        <xdr:cNvSpPr txBox="1"/>
      </xdr:nvSpPr>
      <xdr:spPr>
        <a:xfrm>
          <a:off x="14742160" y="699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76019</xdr:rowOff>
    </xdr:from>
    <xdr:to>
      <xdr:col>81</xdr:col>
      <xdr:colOff>101600</xdr:colOff>
      <xdr:row>41</xdr:row>
      <xdr:rowOff>6169</xdr:rowOff>
    </xdr:to>
    <xdr:sp macro="" textlink="">
      <xdr:nvSpPr>
        <xdr:cNvPr id="386" name="楕円 385">
          <a:extLst>
            <a:ext uri="{FF2B5EF4-FFF2-40B4-BE49-F238E27FC236}">
              <a16:creationId xmlns:a16="http://schemas.microsoft.com/office/drawing/2014/main" id="{44CA144A-8DF1-4882-A2C2-095A8EFFD644}"/>
            </a:ext>
          </a:extLst>
        </xdr:cNvPr>
        <xdr:cNvSpPr/>
      </xdr:nvSpPr>
      <xdr:spPr>
        <a:xfrm>
          <a:off x="13887450" y="693401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126819</xdr:rowOff>
    </xdr:from>
    <xdr:to>
      <xdr:col>85</xdr:col>
      <xdr:colOff>127000</xdr:colOff>
      <xdr:row>41</xdr:row>
      <xdr:rowOff>30480</xdr:rowOff>
    </xdr:to>
    <xdr:cxnSp macro="">
      <xdr:nvCxnSpPr>
        <xdr:cNvPr id="387" name="直線コネクタ 386">
          <a:extLst>
            <a:ext uri="{FF2B5EF4-FFF2-40B4-BE49-F238E27FC236}">
              <a16:creationId xmlns:a16="http://schemas.microsoft.com/office/drawing/2014/main" id="{F0DC71FB-8200-43DD-A0C3-EFE03B997C38}"/>
            </a:ext>
          </a:extLst>
        </xdr:cNvPr>
        <xdr:cNvCxnSpPr/>
      </xdr:nvCxnSpPr>
      <xdr:spPr>
        <a:xfrm>
          <a:off x="13942060" y="6988629"/>
          <a:ext cx="762000" cy="69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388" name="n_1aveValue【認定こども園・幼稚園・保育所】&#10;有形固定資産減価償却率">
          <a:extLst>
            <a:ext uri="{FF2B5EF4-FFF2-40B4-BE49-F238E27FC236}">
              <a16:creationId xmlns:a16="http://schemas.microsoft.com/office/drawing/2014/main" id="{0D7CE4DB-CB34-4CB1-BF56-DDDCFEDDFF68}"/>
            </a:ext>
          </a:extLst>
        </xdr:cNvPr>
        <xdr:cNvSpPr txBox="1"/>
      </xdr:nvSpPr>
      <xdr:spPr>
        <a:xfrm>
          <a:off x="1373823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389" name="n_2aveValue【認定こども園・幼稚園・保育所】&#10;有形固定資産減価償却率">
          <a:extLst>
            <a:ext uri="{FF2B5EF4-FFF2-40B4-BE49-F238E27FC236}">
              <a16:creationId xmlns:a16="http://schemas.microsoft.com/office/drawing/2014/main" id="{1CEB3D84-21FE-4372-ACA7-AF7793EAC716}"/>
            </a:ext>
          </a:extLst>
        </xdr:cNvPr>
        <xdr:cNvSpPr txBox="1"/>
      </xdr:nvSpPr>
      <xdr:spPr>
        <a:xfrm>
          <a:off x="12957184" y="6298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390" name="n_3aveValue【認定こども園・幼稚園・保育所】&#10;有形固定資産減価償却率">
          <a:extLst>
            <a:ext uri="{FF2B5EF4-FFF2-40B4-BE49-F238E27FC236}">
              <a16:creationId xmlns:a16="http://schemas.microsoft.com/office/drawing/2014/main" id="{7C229A27-01F4-47B2-9D1E-DDA95845E672}"/>
            </a:ext>
          </a:extLst>
        </xdr:cNvPr>
        <xdr:cNvSpPr txBox="1"/>
      </xdr:nvSpPr>
      <xdr:spPr>
        <a:xfrm>
          <a:off x="1217105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117401</xdr:rowOff>
    </xdr:from>
    <xdr:ext cx="405111" cy="259045"/>
    <xdr:sp macro="" textlink="">
      <xdr:nvSpPr>
        <xdr:cNvPr id="391" name="n_4aveValue【認定こども園・幼稚園・保育所】&#10;有形固定資産減価償却率">
          <a:extLst>
            <a:ext uri="{FF2B5EF4-FFF2-40B4-BE49-F238E27FC236}">
              <a16:creationId xmlns:a16="http://schemas.microsoft.com/office/drawing/2014/main" id="{E46D28D1-E122-4817-90BB-3C259C16F8B3}"/>
            </a:ext>
          </a:extLst>
        </xdr:cNvPr>
        <xdr:cNvSpPr txBox="1"/>
      </xdr:nvSpPr>
      <xdr:spPr>
        <a:xfrm>
          <a:off x="11354444" y="628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168746</xdr:rowOff>
    </xdr:from>
    <xdr:ext cx="405111" cy="259045"/>
    <xdr:sp macro="" textlink="">
      <xdr:nvSpPr>
        <xdr:cNvPr id="392" name="n_1mainValue【認定こども園・幼稚園・保育所】&#10;有形固定資産減価償却率">
          <a:extLst>
            <a:ext uri="{FF2B5EF4-FFF2-40B4-BE49-F238E27FC236}">
              <a16:creationId xmlns:a16="http://schemas.microsoft.com/office/drawing/2014/main" id="{59BAF045-A307-42E6-AF53-0B21D7ADADF9}"/>
            </a:ext>
          </a:extLst>
        </xdr:cNvPr>
        <xdr:cNvSpPr txBox="1"/>
      </xdr:nvSpPr>
      <xdr:spPr>
        <a:xfrm>
          <a:off x="13738234" y="7030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93" name="正方形/長方形 392">
          <a:extLst>
            <a:ext uri="{FF2B5EF4-FFF2-40B4-BE49-F238E27FC236}">
              <a16:creationId xmlns:a16="http://schemas.microsoft.com/office/drawing/2014/main" id="{9C34A1CF-41DE-4778-9B73-4040BD879258}"/>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94" name="正方形/長方形 393">
          <a:extLst>
            <a:ext uri="{FF2B5EF4-FFF2-40B4-BE49-F238E27FC236}">
              <a16:creationId xmlns:a16="http://schemas.microsoft.com/office/drawing/2014/main" id="{0AEC6242-3698-4102-85EA-A701F4A5791C}"/>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95" name="正方形/長方形 394">
          <a:extLst>
            <a:ext uri="{FF2B5EF4-FFF2-40B4-BE49-F238E27FC236}">
              <a16:creationId xmlns:a16="http://schemas.microsoft.com/office/drawing/2014/main" id="{66C840C6-4C58-4D17-9465-53A7CF198C56}"/>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96" name="正方形/長方形 395">
          <a:extLst>
            <a:ext uri="{FF2B5EF4-FFF2-40B4-BE49-F238E27FC236}">
              <a16:creationId xmlns:a16="http://schemas.microsoft.com/office/drawing/2014/main" id="{3AE3ABF0-1421-4A7E-924E-DFB7CCE3719C}"/>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97" name="正方形/長方形 396">
          <a:extLst>
            <a:ext uri="{FF2B5EF4-FFF2-40B4-BE49-F238E27FC236}">
              <a16:creationId xmlns:a16="http://schemas.microsoft.com/office/drawing/2014/main" id="{B722B1DC-64E2-4BBE-BBE2-BC02A2DBAC7C}"/>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98" name="正方形/長方形 397">
          <a:extLst>
            <a:ext uri="{FF2B5EF4-FFF2-40B4-BE49-F238E27FC236}">
              <a16:creationId xmlns:a16="http://schemas.microsoft.com/office/drawing/2014/main" id="{8B04F769-4AF4-4BCD-8625-B56E221E83E1}"/>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99" name="正方形/長方形 398">
          <a:extLst>
            <a:ext uri="{FF2B5EF4-FFF2-40B4-BE49-F238E27FC236}">
              <a16:creationId xmlns:a16="http://schemas.microsoft.com/office/drawing/2014/main" id="{92472341-B48A-4304-8DDF-8DC20695BD8D}"/>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0" name="正方形/長方形 399">
          <a:extLst>
            <a:ext uri="{FF2B5EF4-FFF2-40B4-BE49-F238E27FC236}">
              <a16:creationId xmlns:a16="http://schemas.microsoft.com/office/drawing/2014/main" id="{029D6A41-7740-49D6-9F35-5C035BC117D9}"/>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01" name="テキスト ボックス 400">
          <a:extLst>
            <a:ext uri="{FF2B5EF4-FFF2-40B4-BE49-F238E27FC236}">
              <a16:creationId xmlns:a16="http://schemas.microsoft.com/office/drawing/2014/main" id="{B78D5559-7726-4E75-BE76-44C2F8BFF681}"/>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02" name="直線コネクタ 401">
          <a:extLst>
            <a:ext uri="{FF2B5EF4-FFF2-40B4-BE49-F238E27FC236}">
              <a16:creationId xmlns:a16="http://schemas.microsoft.com/office/drawing/2014/main" id="{E460C576-CD23-4F0C-A564-6E64CB789475}"/>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03" name="直線コネクタ 402">
          <a:extLst>
            <a:ext uri="{FF2B5EF4-FFF2-40B4-BE49-F238E27FC236}">
              <a16:creationId xmlns:a16="http://schemas.microsoft.com/office/drawing/2014/main" id="{BAB02B63-48E0-4C43-AB3D-955A7306A071}"/>
            </a:ext>
          </a:extLst>
        </xdr:cNvPr>
        <xdr:cNvCxnSpPr/>
      </xdr:nvCxnSpPr>
      <xdr:spPr>
        <a:xfrm>
          <a:off x="164592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8ACFF989-41EC-4E22-9188-46188C27B0B9}"/>
            </a:ext>
          </a:extLst>
        </xdr:cNvPr>
        <xdr:cNvSpPr txBox="1"/>
      </xdr:nvSpPr>
      <xdr:spPr>
        <a:xfrm>
          <a:off x="160472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05" name="直線コネクタ 404">
          <a:extLst>
            <a:ext uri="{FF2B5EF4-FFF2-40B4-BE49-F238E27FC236}">
              <a16:creationId xmlns:a16="http://schemas.microsoft.com/office/drawing/2014/main" id="{0AE6540A-7033-48B3-83B8-5B9A8A8132DB}"/>
            </a:ext>
          </a:extLst>
        </xdr:cNvPr>
        <xdr:cNvCxnSpPr/>
      </xdr:nvCxnSpPr>
      <xdr:spPr>
        <a:xfrm>
          <a:off x="164592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06" name="テキスト ボックス 405">
          <a:extLst>
            <a:ext uri="{FF2B5EF4-FFF2-40B4-BE49-F238E27FC236}">
              <a16:creationId xmlns:a16="http://schemas.microsoft.com/office/drawing/2014/main" id="{FB381DD8-B207-46F8-9A96-158DB0781553}"/>
            </a:ext>
          </a:extLst>
        </xdr:cNvPr>
        <xdr:cNvSpPr txBox="1"/>
      </xdr:nvSpPr>
      <xdr:spPr>
        <a:xfrm>
          <a:off x="16047266" y="682082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07" name="直線コネクタ 406">
          <a:extLst>
            <a:ext uri="{FF2B5EF4-FFF2-40B4-BE49-F238E27FC236}">
              <a16:creationId xmlns:a16="http://schemas.microsoft.com/office/drawing/2014/main" id="{30066782-3F8C-4124-9AFE-56DB100893C3}"/>
            </a:ext>
          </a:extLst>
        </xdr:cNvPr>
        <xdr:cNvCxnSpPr/>
      </xdr:nvCxnSpPr>
      <xdr:spPr>
        <a:xfrm>
          <a:off x="164592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08" name="テキスト ボックス 407">
          <a:extLst>
            <a:ext uri="{FF2B5EF4-FFF2-40B4-BE49-F238E27FC236}">
              <a16:creationId xmlns:a16="http://schemas.microsoft.com/office/drawing/2014/main" id="{72D37AF2-2400-4FA9-A66E-80C3E67ED504}"/>
            </a:ext>
          </a:extLst>
        </xdr:cNvPr>
        <xdr:cNvSpPr txBox="1"/>
      </xdr:nvSpPr>
      <xdr:spPr>
        <a:xfrm>
          <a:off x="16047266"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09" name="直線コネクタ 408">
          <a:extLst>
            <a:ext uri="{FF2B5EF4-FFF2-40B4-BE49-F238E27FC236}">
              <a16:creationId xmlns:a16="http://schemas.microsoft.com/office/drawing/2014/main" id="{9A5555E4-F74D-4123-AF67-661CB5024187}"/>
            </a:ext>
          </a:extLst>
        </xdr:cNvPr>
        <xdr:cNvCxnSpPr/>
      </xdr:nvCxnSpPr>
      <xdr:spPr>
        <a:xfrm>
          <a:off x="164592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10" name="テキスト ボックス 409">
          <a:extLst>
            <a:ext uri="{FF2B5EF4-FFF2-40B4-BE49-F238E27FC236}">
              <a16:creationId xmlns:a16="http://schemas.microsoft.com/office/drawing/2014/main" id="{DF3A1A35-3BB1-4668-9598-7303464A409B}"/>
            </a:ext>
          </a:extLst>
        </xdr:cNvPr>
        <xdr:cNvSpPr txBox="1"/>
      </xdr:nvSpPr>
      <xdr:spPr>
        <a:xfrm>
          <a:off x="16047266" y="617530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11" name="直線コネクタ 410">
          <a:extLst>
            <a:ext uri="{FF2B5EF4-FFF2-40B4-BE49-F238E27FC236}">
              <a16:creationId xmlns:a16="http://schemas.microsoft.com/office/drawing/2014/main" id="{60BAE1CA-D944-4A87-943F-3D72E7680DE7}"/>
            </a:ext>
          </a:extLst>
        </xdr:cNvPr>
        <xdr:cNvCxnSpPr/>
      </xdr:nvCxnSpPr>
      <xdr:spPr>
        <a:xfrm>
          <a:off x="164592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12" name="テキスト ボックス 411">
          <a:extLst>
            <a:ext uri="{FF2B5EF4-FFF2-40B4-BE49-F238E27FC236}">
              <a16:creationId xmlns:a16="http://schemas.microsoft.com/office/drawing/2014/main" id="{DFB0E750-9624-4503-9FA4-9F7FCBE57F77}"/>
            </a:ext>
          </a:extLst>
        </xdr:cNvPr>
        <xdr:cNvSpPr txBox="1"/>
      </xdr:nvSpPr>
      <xdr:spPr>
        <a:xfrm>
          <a:off x="16047266" y="58487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13" name="直線コネクタ 412">
          <a:extLst>
            <a:ext uri="{FF2B5EF4-FFF2-40B4-BE49-F238E27FC236}">
              <a16:creationId xmlns:a16="http://schemas.microsoft.com/office/drawing/2014/main" id="{AD9C6142-D505-4EC6-BDE1-1CD7AFE3BC70}"/>
            </a:ext>
          </a:extLst>
        </xdr:cNvPr>
        <xdr:cNvCxnSpPr/>
      </xdr:nvCxnSpPr>
      <xdr:spPr>
        <a:xfrm>
          <a:off x="164592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14" name="テキスト ボックス 413">
          <a:extLst>
            <a:ext uri="{FF2B5EF4-FFF2-40B4-BE49-F238E27FC236}">
              <a16:creationId xmlns:a16="http://schemas.microsoft.com/office/drawing/2014/main" id="{EBECF1C4-D019-4CD2-9FAD-FE619803EED7}"/>
            </a:ext>
          </a:extLst>
        </xdr:cNvPr>
        <xdr:cNvSpPr txBox="1"/>
      </xdr:nvSpPr>
      <xdr:spPr>
        <a:xfrm>
          <a:off x="16047266" y="55164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15" name="直線コネクタ 414">
          <a:extLst>
            <a:ext uri="{FF2B5EF4-FFF2-40B4-BE49-F238E27FC236}">
              <a16:creationId xmlns:a16="http://schemas.microsoft.com/office/drawing/2014/main" id="{D0F649FC-AF3F-4822-911F-60A8F54B26A9}"/>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16" name="テキスト ボックス 415">
          <a:extLst>
            <a:ext uri="{FF2B5EF4-FFF2-40B4-BE49-F238E27FC236}">
              <a16:creationId xmlns:a16="http://schemas.microsoft.com/office/drawing/2014/main" id="{DB2BC537-08C5-4ED7-AD7C-49AE1D078174}"/>
            </a:ext>
          </a:extLst>
        </xdr:cNvPr>
        <xdr:cNvSpPr txBox="1"/>
      </xdr:nvSpPr>
      <xdr:spPr>
        <a:xfrm>
          <a:off x="16047266"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17" name="【認定こども園・幼稚園・保育所】&#10;一人当たり面積グラフ枠">
          <a:extLst>
            <a:ext uri="{FF2B5EF4-FFF2-40B4-BE49-F238E27FC236}">
              <a16:creationId xmlns:a16="http://schemas.microsoft.com/office/drawing/2014/main" id="{24229119-EB11-475D-AD9F-8C47E88A089D}"/>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418" name="直線コネクタ 417">
          <a:extLst>
            <a:ext uri="{FF2B5EF4-FFF2-40B4-BE49-F238E27FC236}">
              <a16:creationId xmlns:a16="http://schemas.microsoft.com/office/drawing/2014/main" id="{124A5BF0-F1EB-48A2-BF6F-3AC157F21D49}"/>
            </a:ext>
          </a:extLst>
        </xdr:cNvPr>
        <xdr:cNvCxnSpPr/>
      </xdr:nvCxnSpPr>
      <xdr:spPr>
        <a:xfrm flipV="1">
          <a:off x="19947254" y="5716633"/>
          <a:ext cx="0" cy="1485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19" name="【認定こども園・幼稚園・保育所】&#10;一人当たり面積最小値テキスト">
          <a:extLst>
            <a:ext uri="{FF2B5EF4-FFF2-40B4-BE49-F238E27FC236}">
              <a16:creationId xmlns:a16="http://schemas.microsoft.com/office/drawing/2014/main" id="{1056D4CF-3F6E-4E24-956B-419674EE8FDD}"/>
            </a:ext>
          </a:extLst>
        </xdr:cNvPr>
        <xdr:cNvSpPr txBox="1"/>
      </xdr:nvSpPr>
      <xdr:spPr>
        <a:xfrm>
          <a:off x="19985990" y="720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20" name="直線コネクタ 419">
          <a:extLst>
            <a:ext uri="{FF2B5EF4-FFF2-40B4-BE49-F238E27FC236}">
              <a16:creationId xmlns:a16="http://schemas.microsoft.com/office/drawing/2014/main" id="{7F6E683A-580A-4C3F-9341-5BBE954632C1}"/>
            </a:ext>
          </a:extLst>
        </xdr:cNvPr>
        <xdr:cNvCxnSpPr/>
      </xdr:nvCxnSpPr>
      <xdr:spPr>
        <a:xfrm>
          <a:off x="19885660" y="72019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421" name="【認定こども園・幼稚園・保育所】&#10;一人当たり面積最大値テキスト">
          <a:extLst>
            <a:ext uri="{FF2B5EF4-FFF2-40B4-BE49-F238E27FC236}">
              <a16:creationId xmlns:a16="http://schemas.microsoft.com/office/drawing/2014/main" id="{9A281821-7142-4AF5-8369-E3D819EEAB55}"/>
            </a:ext>
          </a:extLst>
        </xdr:cNvPr>
        <xdr:cNvSpPr txBox="1"/>
      </xdr:nvSpPr>
      <xdr:spPr>
        <a:xfrm>
          <a:off x="1998599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422" name="直線コネクタ 421">
          <a:extLst>
            <a:ext uri="{FF2B5EF4-FFF2-40B4-BE49-F238E27FC236}">
              <a16:creationId xmlns:a16="http://schemas.microsoft.com/office/drawing/2014/main" id="{6E6204DD-AF67-4A71-ACFF-C28951CD0AB7}"/>
            </a:ext>
          </a:extLst>
        </xdr:cNvPr>
        <xdr:cNvCxnSpPr/>
      </xdr:nvCxnSpPr>
      <xdr:spPr>
        <a:xfrm>
          <a:off x="19885660" y="57166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40112</xdr:rowOff>
    </xdr:from>
    <xdr:ext cx="469744" cy="259045"/>
    <xdr:sp macro="" textlink="">
      <xdr:nvSpPr>
        <xdr:cNvPr id="423" name="【認定こども園・幼稚園・保育所】&#10;一人当たり面積平均値テキスト">
          <a:extLst>
            <a:ext uri="{FF2B5EF4-FFF2-40B4-BE49-F238E27FC236}">
              <a16:creationId xmlns:a16="http://schemas.microsoft.com/office/drawing/2014/main" id="{89846725-EB5B-4B79-9A03-D03086D2F654}"/>
            </a:ext>
          </a:extLst>
        </xdr:cNvPr>
        <xdr:cNvSpPr txBox="1"/>
      </xdr:nvSpPr>
      <xdr:spPr>
        <a:xfrm>
          <a:off x="19985990" y="6555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424" name="フローチャート: 判断 423">
          <a:extLst>
            <a:ext uri="{FF2B5EF4-FFF2-40B4-BE49-F238E27FC236}">
              <a16:creationId xmlns:a16="http://schemas.microsoft.com/office/drawing/2014/main" id="{FEBD34B5-3EA3-4954-9F03-835D5BE98F05}"/>
            </a:ext>
          </a:extLst>
        </xdr:cNvPr>
        <xdr:cNvSpPr/>
      </xdr:nvSpPr>
      <xdr:spPr>
        <a:xfrm>
          <a:off x="19904710" y="670759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425" name="フローチャート: 判断 424">
          <a:extLst>
            <a:ext uri="{FF2B5EF4-FFF2-40B4-BE49-F238E27FC236}">
              <a16:creationId xmlns:a16="http://schemas.microsoft.com/office/drawing/2014/main" id="{97DC8E04-B69C-4557-8FB8-FFC8688CF65F}"/>
            </a:ext>
          </a:extLst>
        </xdr:cNvPr>
        <xdr:cNvSpPr/>
      </xdr:nvSpPr>
      <xdr:spPr>
        <a:xfrm>
          <a:off x="19161760" y="671494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426" name="フローチャート: 判断 425">
          <a:extLst>
            <a:ext uri="{FF2B5EF4-FFF2-40B4-BE49-F238E27FC236}">
              <a16:creationId xmlns:a16="http://schemas.microsoft.com/office/drawing/2014/main" id="{6151BE39-B854-46A0-9407-D6803FFA8CF7}"/>
            </a:ext>
          </a:extLst>
        </xdr:cNvPr>
        <xdr:cNvSpPr/>
      </xdr:nvSpPr>
      <xdr:spPr>
        <a:xfrm>
          <a:off x="18345150" y="6716576"/>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427" name="フローチャート: 判断 426">
          <a:extLst>
            <a:ext uri="{FF2B5EF4-FFF2-40B4-BE49-F238E27FC236}">
              <a16:creationId xmlns:a16="http://schemas.microsoft.com/office/drawing/2014/main" id="{55FA0CC6-5A2D-46D9-AEBF-0F24DDC8F5C3}"/>
            </a:ext>
          </a:extLst>
        </xdr:cNvPr>
        <xdr:cNvSpPr/>
      </xdr:nvSpPr>
      <xdr:spPr>
        <a:xfrm>
          <a:off x="17547590" y="6726646"/>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82550</xdr:rowOff>
    </xdr:from>
    <xdr:to>
      <xdr:col>98</xdr:col>
      <xdr:colOff>38100</xdr:colOff>
      <xdr:row>40</xdr:row>
      <xdr:rowOff>12700</xdr:rowOff>
    </xdr:to>
    <xdr:sp macro="" textlink="">
      <xdr:nvSpPr>
        <xdr:cNvPr id="428" name="フローチャート: 判断 427">
          <a:extLst>
            <a:ext uri="{FF2B5EF4-FFF2-40B4-BE49-F238E27FC236}">
              <a16:creationId xmlns:a16="http://schemas.microsoft.com/office/drawing/2014/main" id="{35E3D90B-9E13-44EF-84CE-E01B2813923B}"/>
            </a:ext>
          </a:extLst>
        </xdr:cNvPr>
        <xdr:cNvSpPr/>
      </xdr:nvSpPr>
      <xdr:spPr>
        <a:xfrm>
          <a:off x="16761460" y="677100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8E94968-DD01-49C4-8DD9-25F119F11494}"/>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752F4285-3B92-4560-BF8A-920357F9AAD2}"/>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11EC115D-FA3C-433D-9070-0D4FB35EA0F5}"/>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966EB92-9747-42C0-8390-58E7BD674E64}"/>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6528153D-8A5D-4884-BC0E-36C1546DFFC3}"/>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27033</xdr:rowOff>
    </xdr:from>
    <xdr:to>
      <xdr:col>116</xdr:col>
      <xdr:colOff>114300</xdr:colOff>
      <xdr:row>41</xdr:row>
      <xdr:rowOff>128633</xdr:rowOff>
    </xdr:to>
    <xdr:sp macro="" textlink="">
      <xdr:nvSpPr>
        <xdr:cNvPr id="434" name="楕円 433">
          <a:extLst>
            <a:ext uri="{FF2B5EF4-FFF2-40B4-BE49-F238E27FC236}">
              <a16:creationId xmlns:a16="http://schemas.microsoft.com/office/drawing/2014/main" id="{BE4F48A4-68FA-4DD4-8011-CC109AC5438D}"/>
            </a:ext>
          </a:extLst>
        </xdr:cNvPr>
        <xdr:cNvSpPr/>
      </xdr:nvSpPr>
      <xdr:spPr>
        <a:xfrm>
          <a:off x="19904710" y="7054578"/>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113410</xdr:rowOff>
    </xdr:from>
    <xdr:ext cx="469744" cy="259045"/>
    <xdr:sp macro="" textlink="">
      <xdr:nvSpPr>
        <xdr:cNvPr id="435" name="【認定こども園・幼稚園・保育所】&#10;一人当たり面積該当値テキスト">
          <a:extLst>
            <a:ext uri="{FF2B5EF4-FFF2-40B4-BE49-F238E27FC236}">
              <a16:creationId xmlns:a16="http://schemas.microsoft.com/office/drawing/2014/main" id="{C10D0E3C-6FC4-4450-8A74-F38BC67EE0BA}"/>
            </a:ext>
          </a:extLst>
        </xdr:cNvPr>
        <xdr:cNvSpPr txBox="1"/>
      </xdr:nvSpPr>
      <xdr:spPr>
        <a:xfrm>
          <a:off x="19985990" y="6971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28666</xdr:rowOff>
    </xdr:from>
    <xdr:to>
      <xdr:col>112</xdr:col>
      <xdr:colOff>38100</xdr:colOff>
      <xdr:row>41</xdr:row>
      <xdr:rowOff>130266</xdr:rowOff>
    </xdr:to>
    <xdr:sp macro="" textlink="">
      <xdr:nvSpPr>
        <xdr:cNvPr id="436" name="楕円 435">
          <a:extLst>
            <a:ext uri="{FF2B5EF4-FFF2-40B4-BE49-F238E27FC236}">
              <a16:creationId xmlns:a16="http://schemas.microsoft.com/office/drawing/2014/main" id="{2AA7C02C-339F-4AC5-8B4D-E8302F13A88F}"/>
            </a:ext>
          </a:extLst>
        </xdr:cNvPr>
        <xdr:cNvSpPr/>
      </xdr:nvSpPr>
      <xdr:spPr>
        <a:xfrm>
          <a:off x="19161760" y="7056211"/>
          <a:ext cx="7874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77833</xdr:rowOff>
    </xdr:from>
    <xdr:to>
      <xdr:col>116</xdr:col>
      <xdr:colOff>63500</xdr:colOff>
      <xdr:row>41</xdr:row>
      <xdr:rowOff>79466</xdr:rowOff>
    </xdr:to>
    <xdr:cxnSp macro="">
      <xdr:nvCxnSpPr>
        <xdr:cNvPr id="437" name="直線コネクタ 436">
          <a:extLst>
            <a:ext uri="{FF2B5EF4-FFF2-40B4-BE49-F238E27FC236}">
              <a16:creationId xmlns:a16="http://schemas.microsoft.com/office/drawing/2014/main" id="{A57F1FAA-2FBA-44D4-A5B7-D6C6C34BEDD4}"/>
            </a:ext>
          </a:extLst>
        </xdr:cNvPr>
        <xdr:cNvCxnSpPr/>
      </xdr:nvCxnSpPr>
      <xdr:spPr>
        <a:xfrm flipV="1">
          <a:off x="19204940" y="7107283"/>
          <a:ext cx="74295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148426</xdr:rowOff>
    </xdr:from>
    <xdr:ext cx="469744" cy="259045"/>
    <xdr:sp macro="" textlink="">
      <xdr:nvSpPr>
        <xdr:cNvPr id="438" name="n_1aveValue【認定こども園・幼稚園・保育所】&#10;一人当たり面積">
          <a:extLst>
            <a:ext uri="{FF2B5EF4-FFF2-40B4-BE49-F238E27FC236}">
              <a16:creationId xmlns:a16="http://schemas.microsoft.com/office/drawing/2014/main" id="{9BCF696A-ED63-48EB-936F-F306538CE9E3}"/>
            </a:ext>
          </a:extLst>
        </xdr:cNvPr>
        <xdr:cNvSpPr txBox="1"/>
      </xdr:nvSpPr>
      <xdr:spPr>
        <a:xfrm>
          <a:off x="18982132" y="6490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150058</xdr:rowOff>
    </xdr:from>
    <xdr:ext cx="469744" cy="259045"/>
    <xdr:sp macro="" textlink="">
      <xdr:nvSpPr>
        <xdr:cNvPr id="439" name="n_2aveValue【認定こども園・幼稚園・保育所】&#10;一人当たり面積">
          <a:extLst>
            <a:ext uri="{FF2B5EF4-FFF2-40B4-BE49-F238E27FC236}">
              <a16:creationId xmlns:a16="http://schemas.microsoft.com/office/drawing/2014/main" id="{9952E1F7-1C43-44F4-9052-3F5E075B5DBD}"/>
            </a:ext>
          </a:extLst>
        </xdr:cNvPr>
        <xdr:cNvSpPr txBox="1"/>
      </xdr:nvSpPr>
      <xdr:spPr>
        <a:xfrm>
          <a:off x="18182032" y="649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158223</xdr:rowOff>
    </xdr:from>
    <xdr:ext cx="469744" cy="259045"/>
    <xdr:sp macro="" textlink="">
      <xdr:nvSpPr>
        <xdr:cNvPr id="440" name="n_3aveValue【認定こども園・幼稚園・保育所】&#10;一人当たり面積">
          <a:extLst>
            <a:ext uri="{FF2B5EF4-FFF2-40B4-BE49-F238E27FC236}">
              <a16:creationId xmlns:a16="http://schemas.microsoft.com/office/drawing/2014/main" id="{2A4142F9-D5A1-4C57-BE10-C76CA52E8F9E}"/>
            </a:ext>
          </a:extLst>
        </xdr:cNvPr>
        <xdr:cNvSpPr txBox="1"/>
      </xdr:nvSpPr>
      <xdr:spPr>
        <a:xfrm>
          <a:off x="17384472" y="650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29227</xdr:rowOff>
    </xdr:from>
    <xdr:ext cx="469744" cy="259045"/>
    <xdr:sp macro="" textlink="">
      <xdr:nvSpPr>
        <xdr:cNvPr id="441" name="n_4aveValue【認定こども園・幼稚園・保育所】&#10;一人当たり面積">
          <a:extLst>
            <a:ext uri="{FF2B5EF4-FFF2-40B4-BE49-F238E27FC236}">
              <a16:creationId xmlns:a16="http://schemas.microsoft.com/office/drawing/2014/main" id="{63AF5234-6F67-4254-B3BD-85DDED95A369}"/>
            </a:ext>
          </a:extLst>
        </xdr:cNvPr>
        <xdr:cNvSpPr txBox="1"/>
      </xdr:nvSpPr>
      <xdr:spPr>
        <a:xfrm>
          <a:off x="16588817" y="6542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121393</xdr:rowOff>
    </xdr:from>
    <xdr:ext cx="469744" cy="259045"/>
    <xdr:sp macro="" textlink="">
      <xdr:nvSpPr>
        <xdr:cNvPr id="442" name="n_1mainValue【認定こども園・幼稚園・保育所】&#10;一人当たり面積">
          <a:extLst>
            <a:ext uri="{FF2B5EF4-FFF2-40B4-BE49-F238E27FC236}">
              <a16:creationId xmlns:a16="http://schemas.microsoft.com/office/drawing/2014/main" id="{D4E57172-7DCA-4C29-AFEF-96D885E7E292}"/>
            </a:ext>
          </a:extLst>
        </xdr:cNvPr>
        <xdr:cNvSpPr txBox="1"/>
      </xdr:nvSpPr>
      <xdr:spPr>
        <a:xfrm>
          <a:off x="18982132" y="7152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43" name="正方形/長方形 442">
          <a:extLst>
            <a:ext uri="{FF2B5EF4-FFF2-40B4-BE49-F238E27FC236}">
              <a16:creationId xmlns:a16="http://schemas.microsoft.com/office/drawing/2014/main" id="{FE3E4EBD-23A2-49E9-B2F7-853AAA2427A2}"/>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44" name="正方形/長方形 443">
          <a:extLst>
            <a:ext uri="{FF2B5EF4-FFF2-40B4-BE49-F238E27FC236}">
              <a16:creationId xmlns:a16="http://schemas.microsoft.com/office/drawing/2014/main" id="{55994875-D672-49E8-B00B-D4B26A68D5A0}"/>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45" name="正方形/長方形 444">
          <a:extLst>
            <a:ext uri="{FF2B5EF4-FFF2-40B4-BE49-F238E27FC236}">
              <a16:creationId xmlns:a16="http://schemas.microsoft.com/office/drawing/2014/main" id="{7D7EBC89-1402-4CF5-B835-1A19896DAC1F}"/>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46" name="正方形/長方形 445">
          <a:extLst>
            <a:ext uri="{FF2B5EF4-FFF2-40B4-BE49-F238E27FC236}">
              <a16:creationId xmlns:a16="http://schemas.microsoft.com/office/drawing/2014/main" id="{A0936C6C-9869-4307-A97A-5F79AA88633F}"/>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47" name="正方形/長方形 446">
          <a:extLst>
            <a:ext uri="{FF2B5EF4-FFF2-40B4-BE49-F238E27FC236}">
              <a16:creationId xmlns:a16="http://schemas.microsoft.com/office/drawing/2014/main" id="{47603297-7D38-42AA-8FD6-AF119B7BBF1C}"/>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48" name="正方形/長方形 447">
          <a:extLst>
            <a:ext uri="{FF2B5EF4-FFF2-40B4-BE49-F238E27FC236}">
              <a16:creationId xmlns:a16="http://schemas.microsoft.com/office/drawing/2014/main" id="{A29E3240-D577-4E23-8059-A9D03B0D8533}"/>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49" name="正方形/長方形 448">
          <a:extLst>
            <a:ext uri="{FF2B5EF4-FFF2-40B4-BE49-F238E27FC236}">
              <a16:creationId xmlns:a16="http://schemas.microsoft.com/office/drawing/2014/main" id="{BD956EE0-3169-4679-AABA-16F49B6EF690}"/>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50" name="正方形/長方形 449">
          <a:extLst>
            <a:ext uri="{FF2B5EF4-FFF2-40B4-BE49-F238E27FC236}">
              <a16:creationId xmlns:a16="http://schemas.microsoft.com/office/drawing/2014/main" id="{6022FF7C-2ECC-4841-8339-BC60050D580E}"/>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51" name="テキスト ボックス 450">
          <a:extLst>
            <a:ext uri="{FF2B5EF4-FFF2-40B4-BE49-F238E27FC236}">
              <a16:creationId xmlns:a16="http://schemas.microsoft.com/office/drawing/2014/main" id="{BACFC0F6-2B86-482B-B43D-8B92B9323C8E}"/>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52" name="直線コネクタ 451">
          <a:extLst>
            <a:ext uri="{FF2B5EF4-FFF2-40B4-BE49-F238E27FC236}">
              <a16:creationId xmlns:a16="http://schemas.microsoft.com/office/drawing/2014/main" id="{B70F0495-39FE-4440-B75A-B15A73B1A1CE}"/>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53" name="テキスト ボックス 452">
          <a:extLst>
            <a:ext uri="{FF2B5EF4-FFF2-40B4-BE49-F238E27FC236}">
              <a16:creationId xmlns:a16="http://schemas.microsoft.com/office/drawing/2014/main" id="{F1CB5D33-4BD8-44C7-A491-3B70A30D8EB7}"/>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54" name="直線コネクタ 453">
          <a:extLst>
            <a:ext uri="{FF2B5EF4-FFF2-40B4-BE49-F238E27FC236}">
              <a16:creationId xmlns:a16="http://schemas.microsoft.com/office/drawing/2014/main" id="{F0D740F4-046E-49D1-B218-699C75ECF889}"/>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55" name="テキスト ボックス 454">
          <a:extLst>
            <a:ext uri="{FF2B5EF4-FFF2-40B4-BE49-F238E27FC236}">
              <a16:creationId xmlns:a16="http://schemas.microsoft.com/office/drawing/2014/main" id="{A4757CAB-718A-4FEA-AF38-012D6A323372}"/>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56" name="直線コネクタ 455">
          <a:extLst>
            <a:ext uri="{FF2B5EF4-FFF2-40B4-BE49-F238E27FC236}">
              <a16:creationId xmlns:a16="http://schemas.microsoft.com/office/drawing/2014/main" id="{201FAA6E-E58C-4191-AB62-F35EB69AAEB4}"/>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57" name="テキスト ボックス 456">
          <a:extLst>
            <a:ext uri="{FF2B5EF4-FFF2-40B4-BE49-F238E27FC236}">
              <a16:creationId xmlns:a16="http://schemas.microsoft.com/office/drawing/2014/main" id="{38DB083A-B798-4400-8D25-EDC1B24FDF11}"/>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58" name="直線コネクタ 457">
          <a:extLst>
            <a:ext uri="{FF2B5EF4-FFF2-40B4-BE49-F238E27FC236}">
              <a16:creationId xmlns:a16="http://schemas.microsoft.com/office/drawing/2014/main" id="{3AB17649-F335-4158-8571-2462097760D2}"/>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59" name="テキスト ボックス 458">
          <a:extLst>
            <a:ext uri="{FF2B5EF4-FFF2-40B4-BE49-F238E27FC236}">
              <a16:creationId xmlns:a16="http://schemas.microsoft.com/office/drawing/2014/main" id="{A095E1E1-52A1-4298-9130-3105476C16C7}"/>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60" name="直線コネクタ 459">
          <a:extLst>
            <a:ext uri="{FF2B5EF4-FFF2-40B4-BE49-F238E27FC236}">
              <a16:creationId xmlns:a16="http://schemas.microsoft.com/office/drawing/2014/main" id="{04C1FAED-7A7B-4E42-8561-B2B0F713FD99}"/>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61" name="テキスト ボックス 460">
          <a:extLst>
            <a:ext uri="{FF2B5EF4-FFF2-40B4-BE49-F238E27FC236}">
              <a16:creationId xmlns:a16="http://schemas.microsoft.com/office/drawing/2014/main" id="{30E824D4-FC5C-4ACD-9CE2-759ABE69D9CA}"/>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62" name="直線コネクタ 461">
          <a:extLst>
            <a:ext uri="{FF2B5EF4-FFF2-40B4-BE49-F238E27FC236}">
              <a16:creationId xmlns:a16="http://schemas.microsoft.com/office/drawing/2014/main" id="{1BE44BDB-F5C5-41A2-8DA1-6B238A9BBBC1}"/>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63" name="テキスト ボックス 462">
          <a:extLst>
            <a:ext uri="{FF2B5EF4-FFF2-40B4-BE49-F238E27FC236}">
              <a16:creationId xmlns:a16="http://schemas.microsoft.com/office/drawing/2014/main" id="{DA7CBA07-77AD-4C24-A25E-63CE0D61AF73}"/>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64" name="直線コネクタ 463">
          <a:extLst>
            <a:ext uri="{FF2B5EF4-FFF2-40B4-BE49-F238E27FC236}">
              <a16:creationId xmlns:a16="http://schemas.microsoft.com/office/drawing/2014/main" id="{AE17D92A-93FB-4B98-81CB-D489DD61532F}"/>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65" name="テキスト ボックス 464">
          <a:extLst>
            <a:ext uri="{FF2B5EF4-FFF2-40B4-BE49-F238E27FC236}">
              <a16:creationId xmlns:a16="http://schemas.microsoft.com/office/drawing/2014/main" id="{6E8FB913-1ADD-417D-822C-7B8B1A8BEFEB}"/>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66" name="【学校施設】&#10;有形固定資産減価償却率グラフ枠">
          <a:extLst>
            <a:ext uri="{FF2B5EF4-FFF2-40B4-BE49-F238E27FC236}">
              <a16:creationId xmlns:a16="http://schemas.microsoft.com/office/drawing/2014/main" id="{8BF55154-AF90-430D-9DBA-45232B8BAB6C}"/>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467" name="直線コネクタ 466">
          <a:extLst>
            <a:ext uri="{FF2B5EF4-FFF2-40B4-BE49-F238E27FC236}">
              <a16:creationId xmlns:a16="http://schemas.microsoft.com/office/drawing/2014/main" id="{5F747396-801C-4825-8B19-20101F6DCA76}"/>
            </a:ext>
          </a:extLst>
        </xdr:cNvPr>
        <xdr:cNvCxnSpPr/>
      </xdr:nvCxnSpPr>
      <xdr:spPr>
        <a:xfrm flipV="1">
          <a:off x="14703424" y="955167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468" name="【学校施設】&#10;有形固定資産減価償却率最小値テキスト">
          <a:extLst>
            <a:ext uri="{FF2B5EF4-FFF2-40B4-BE49-F238E27FC236}">
              <a16:creationId xmlns:a16="http://schemas.microsoft.com/office/drawing/2014/main" id="{E519865A-ACAD-4F4B-BFD2-45B2531DCA99}"/>
            </a:ext>
          </a:extLst>
        </xdr:cNvPr>
        <xdr:cNvSpPr txBox="1"/>
      </xdr:nvSpPr>
      <xdr:spPr>
        <a:xfrm>
          <a:off x="14742160" y="1104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469" name="直線コネクタ 468">
          <a:extLst>
            <a:ext uri="{FF2B5EF4-FFF2-40B4-BE49-F238E27FC236}">
              <a16:creationId xmlns:a16="http://schemas.microsoft.com/office/drawing/2014/main" id="{934C6D45-6609-49F6-B82D-F80C835DCCA2}"/>
            </a:ext>
          </a:extLst>
        </xdr:cNvPr>
        <xdr:cNvCxnSpPr/>
      </xdr:nvCxnSpPr>
      <xdr:spPr>
        <a:xfrm>
          <a:off x="14611350" y="110375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470" name="【学校施設】&#10;有形固定資産減価償却率最大値テキスト">
          <a:extLst>
            <a:ext uri="{FF2B5EF4-FFF2-40B4-BE49-F238E27FC236}">
              <a16:creationId xmlns:a16="http://schemas.microsoft.com/office/drawing/2014/main" id="{E6584339-DB5C-4B42-B22D-4DC67D31AD36}"/>
            </a:ext>
          </a:extLst>
        </xdr:cNvPr>
        <xdr:cNvSpPr txBox="1"/>
      </xdr:nvSpPr>
      <xdr:spPr>
        <a:xfrm>
          <a:off x="14742160" y="932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471" name="直線コネクタ 470">
          <a:extLst>
            <a:ext uri="{FF2B5EF4-FFF2-40B4-BE49-F238E27FC236}">
              <a16:creationId xmlns:a16="http://schemas.microsoft.com/office/drawing/2014/main" id="{8F870097-164F-4705-8B2A-05967C8E2524}"/>
            </a:ext>
          </a:extLst>
        </xdr:cNvPr>
        <xdr:cNvCxnSpPr/>
      </xdr:nvCxnSpPr>
      <xdr:spPr>
        <a:xfrm>
          <a:off x="14611350" y="95516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472" name="【学校施設】&#10;有形固定資産減価償却率平均値テキスト">
          <a:extLst>
            <a:ext uri="{FF2B5EF4-FFF2-40B4-BE49-F238E27FC236}">
              <a16:creationId xmlns:a16="http://schemas.microsoft.com/office/drawing/2014/main" id="{35FC5982-B56B-4EF8-A681-7028DC377CA5}"/>
            </a:ext>
          </a:extLst>
        </xdr:cNvPr>
        <xdr:cNvSpPr txBox="1"/>
      </xdr:nvSpPr>
      <xdr:spPr>
        <a:xfrm>
          <a:off x="14742160" y="101638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473" name="フローチャート: 判断 472">
          <a:extLst>
            <a:ext uri="{FF2B5EF4-FFF2-40B4-BE49-F238E27FC236}">
              <a16:creationId xmlns:a16="http://schemas.microsoft.com/office/drawing/2014/main" id="{786A84DC-7E80-4A19-BC17-E13C86F29EF6}"/>
            </a:ext>
          </a:extLst>
        </xdr:cNvPr>
        <xdr:cNvSpPr/>
      </xdr:nvSpPr>
      <xdr:spPr>
        <a:xfrm>
          <a:off x="14649450" y="10306685"/>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474" name="フローチャート: 判断 473">
          <a:extLst>
            <a:ext uri="{FF2B5EF4-FFF2-40B4-BE49-F238E27FC236}">
              <a16:creationId xmlns:a16="http://schemas.microsoft.com/office/drawing/2014/main" id="{FC3A3B84-8B0E-4A18-BE4F-1E88D340164A}"/>
            </a:ext>
          </a:extLst>
        </xdr:cNvPr>
        <xdr:cNvSpPr/>
      </xdr:nvSpPr>
      <xdr:spPr>
        <a:xfrm>
          <a:off x="13887450" y="103181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475" name="フローチャート: 判断 474">
          <a:extLst>
            <a:ext uri="{FF2B5EF4-FFF2-40B4-BE49-F238E27FC236}">
              <a16:creationId xmlns:a16="http://schemas.microsoft.com/office/drawing/2014/main" id="{70EB2700-CD2D-4DCA-8EEE-FD1620423838}"/>
            </a:ext>
          </a:extLst>
        </xdr:cNvPr>
        <xdr:cNvSpPr/>
      </xdr:nvSpPr>
      <xdr:spPr>
        <a:xfrm>
          <a:off x="13089890" y="102781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476" name="フローチャート: 判断 475">
          <a:extLst>
            <a:ext uri="{FF2B5EF4-FFF2-40B4-BE49-F238E27FC236}">
              <a16:creationId xmlns:a16="http://schemas.microsoft.com/office/drawing/2014/main" id="{70A6FFC4-13CF-4858-895A-E39868976E75}"/>
            </a:ext>
          </a:extLst>
        </xdr:cNvPr>
        <xdr:cNvSpPr/>
      </xdr:nvSpPr>
      <xdr:spPr>
        <a:xfrm>
          <a:off x="12303760" y="102666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139700</xdr:rowOff>
    </xdr:from>
    <xdr:to>
      <xdr:col>67</xdr:col>
      <xdr:colOff>101600</xdr:colOff>
      <xdr:row>60</xdr:row>
      <xdr:rowOff>69850</xdr:rowOff>
    </xdr:to>
    <xdr:sp macro="" textlink="">
      <xdr:nvSpPr>
        <xdr:cNvPr id="477" name="フローチャート: 判断 476">
          <a:extLst>
            <a:ext uri="{FF2B5EF4-FFF2-40B4-BE49-F238E27FC236}">
              <a16:creationId xmlns:a16="http://schemas.microsoft.com/office/drawing/2014/main" id="{44379602-0307-4828-8C64-C4206B438DCD}"/>
            </a:ext>
          </a:extLst>
        </xdr:cNvPr>
        <xdr:cNvSpPr/>
      </xdr:nvSpPr>
      <xdr:spPr>
        <a:xfrm>
          <a:off x="11487150" y="1025144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78" name="テキスト ボックス 477">
          <a:extLst>
            <a:ext uri="{FF2B5EF4-FFF2-40B4-BE49-F238E27FC236}">
              <a16:creationId xmlns:a16="http://schemas.microsoft.com/office/drawing/2014/main" id="{78CB7414-0180-48A0-A8E0-376438AD1C8C}"/>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79" name="テキスト ボックス 478">
          <a:extLst>
            <a:ext uri="{FF2B5EF4-FFF2-40B4-BE49-F238E27FC236}">
              <a16:creationId xmlns:a16="http://schemas.microsoft.com/office/drawing/2014/main" id="{522F6F86-0710-492A-9D62-0FCBBF20C973}"/>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80" name="テキスト ボックス 479">
          <a:extLst>
            <a:ext uri="{FF2B5EF4-FFF2-40B4-BE49-F238E27FC236}">
              <a16:creationId xmlns:a16="http://schemas.microsoft.com/office/drawing/2014/main" id="{334E4146-5AF3-4C3C-8C00-C56CF3D93457}"/>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81" name="テキスト ボックス 480">
          <a:extLst>
            <a:ext uri="{FF2B5EF4-FFF2-40B4-BE49-F238E27FC236}">
              <a16:creationId xmlns:a16="http://schemas.microsoft.com/office/drawing/2014/main" id="{0482BED3-212E-46DD-A1B1-41D2BB8ADE0B}"/>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82" name="テキスト ボックス 481">
          <a:extLst>
            <a:ext uri="{FF2B5EF4-FFF2-40B4-BE49-F238E27FC236}">
              <a16:creationId xmlns:a16="http://schemas.microsoft.com/office/drawing/2014/main" id="{3BFDA1E6-7ADE-4C2F-B03B-1B2C3DDD80FE}"/>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10160</xdr:rowOff>
    </xdr:from>
    <xdr:to>
      <xdr:col>85</xdr:col>
      <xdr:colOff>177800</xdr:colOff>
      <xdr:row>62</xdr:row>
      <xdr:rowOff>111760</xdr:rowOff>
    </xdr:to>
    <xdr:sp macro="" textlink="">
      <xdr:nvSpPr>
        <xdr:cNvPr id="483" name="楕円 482">
          <a:extLst>
            <a:ext uri="{FF2B5EF4-FFF2-40B4-BE49-F238E27FC236}">
              <a16:creationId xmlns:a16="http://schemas.microsoft.com/office/drawing/2014/main" id="{244BD5EA-28E2-4069-A3AF-1B6C61C371CD}"/>
            </a:ext>
          </a:extLst>
        </xdr:cNvPr>
        <xdr:cNvSpPr/>
      </xdr:nvSpPr>
      <xdr:spPr>
        <a:xfrm>
          <a:off x="14649450" y="1064196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160037</xdr:rowOff>
    </xdr:from>
    <xdr:ext cx="405111" cy="259045"/>
    <xdr:sp macro="" textlink="">
      <xdr:nvSpPr>
        <xdr:cNvPr id="484" name="【学校施設】&#10;有形固定資産減価償却率該当値テキスト">
          <a:extLst>
            <a:ext uri="{FF2B5EF4-FFF2-40B4-BE49-F238E27FC236}">
              <a16:creationId xmlns:a16="http://schemas.microsoft.com/office/drawing/2014/main" id="{8AD1BAAB-87F1-414E-94DB-E562371CFC46}"/>
            </a:ext>
          </a:extLst>
        </xdr:cNvPr>
        <xdr:cNvSpPr txBox="1"/>
      </xdr:nvSpPr>
      <xdr:spPr>
        <a:xfrm>
          <a:off x="14742160" y="1062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164465</xdr:rowOff>
    </xdr:from>
    <xdr:to>
      <xdr:col>81</xdr:col>
      <xdr:colOff>101600</xdr:colOff>
      <xdr:row>62</xdr:row>
      <xdr:rowOff>94615</xdr:rowOff>
    </xdr:to>
    <xdr:sp macro="" textlink="">
      <xdr:nvSpPr>
        <xdr:cNvPr id="485" name="楕円 484">
          <a:extLst>
            <a:ext uri="{FF2B5EF4-FFF2-40B4-BE49-F238E27FC236}">
              <a16:creationId xmlns:a16="http://schemas.microsoft.com/office/drawing/2014/main" id="{86460D90-79DA-4E05-BAE1-F5E642B81CA8}"/>
            </a:ext>
          </a:extLst>
        </xdr:cNvPr>
        <xdr:cNvSpPr/>
      </xdr:nvSpPr>
      <xdr:spPr>
        <a:xfrm>
          <a:off x="13887450" y="10626725"/>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43815</xdr:rowOff>
    </xdr:from>
    <xdr:to>
      <xdr:col>85</xdr:col>
      <xdr:colOff>127000</xdr:colOff>
      <xdr:row>62</xdr:row>
      <xdr:rowOff>60960</xdr:rowOff>
    </xdr:to>
    <xdr:cxnSp macro="">
      <xdr:nvCxnSpPr>
        <xdr:cNvPr id="486" name="直線コネクタ 485">
          <a:extLst>
            <a:ext uri="{FF2B5EF4-FFF2-40B4-BE49-F238E27FC236}">
              <a16:creationId xmlns:a16="http://schemas.microsoft.com/office/drawing/2014/main" id="{CB932841-A3C4-480E-AB54-6F4B323EEE51}"/>
            </a:ext>
          </a:extLst>
        </xdr:cNvPr>
        <xdr:cNvCxnSpPr/>
      </xdr:nvCxnSpPr>
      <xdr:spPr>
        <a:xfrm>
          <a:off x="13942060" y="10675620"/>
          <a:ext cx="762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487" name="n_1aveValue【学校施設】&#10;有形固定資産減価償却率">
          <a:extLst>
            <a:ext uri="{FF2B5EF4-FFF2-40B4-BE49-F238E27FC236}">
              <a16:creationId xmlns:a16="http://schemas.microsoft.com/office/drawing/2014/main" id="{58385FC3-7023-431E-B682-85AB2E49668A}"/>
            </a:ext>
          </a:extLst>
        </xdr:cNvPr>
        <xdr:cNvSpPr txBox="1"/>
      </xdr:nvSpPr>
      <xdr:spPr>
        <a:xfrm>
          <a:off x="1373823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488" name="n_2aveValue【学校施設】&#10;有形固定資産減価償却率">
          <a:extLst>
            <a:ext uri="{FF2B5EF4-FFF2-40B4-BE49-F238E27FC236}">
              <a16:creationId xmlns:a16="http://schemas.microsoft.com/office/drawing/2014/main" id="{A5CD5006-FA85-49D8-BBCB-361B8E41E449}"/>
            </a:ext>
          </a:extLst>
        </xdr:cNvPr>
        <xdr:cNvSpPr txBox="1"/>
      </xdr:nvSpPr>
      <xdr:spPr>
        <a:xfrm>
          <a:off x="12957184" y="1004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489" name="n_3aveValue【学校施設】&#10;有形固定資産減価償却率">
          <a:extLst>
            <a:ext uri="{FF2B5EF4-FFF2-40B4-BE49-F238E27FC236}">
              <a16:creationId xmlns:a16="http://schemas.microsoft.com/office/drawing/2014/main" id="{52100407-D585-4AFC-9EA4-AC19B8B9FBBB}"/>
            </a:ext>
          </a:extLst>
        </xdr:cNvPr>
        <xdr:cNvSpPr txBox="1"/>
      </xdr:nvSpPr>
      <xdr:spPr>
        <a:xfrm>
          <a:off x="12171054" y="1003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86377</xdr:rowOff>
    </xdr:from>
    <xdr:ext cx="405111" cy="259045"/>
    <xdr:sp macro="" textlink="">
      <xdr:nvSpPr>
        <xdr:cNvPr id="490" name="n_4aveValue【学校施設】&#10;有形固定資産減価償却率">
          <a:extLst>
            <a:ext uri="{FF2B5EF4-FFF2-40B4-BE49-F238E27FC236}">
              <a16:creationId xmlns:a16="http://schemas.microsoft.com/office/drawing/2014/main" id="{39757B42-F440-4B89-B9AB-097F9AB590F7}"/>
            </a:ext>
          </a:extLst>
        </xdr:cNvPr>
        <xdr:cNvSpPr txBox="1"/>
      </xdr:nvSpPr>
      <xdr:spPr>
        <a:xfrm>
          <a:off x="11354444" y="1003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85742</xdr:rowOff>
    </xdr:from>
    <xdr:ext cx="405111" cy="259045"/>
    <xdr:sp macro="" textlink="">
      <xdr:nvSpPr>
        <xdr:cNvPr id="491" name="n_1mainValue【学校施設】&#10;有形固定資産減価償却率">
          <a:extLst>
            <a:ext uri="{FF2B5EF4-FFF2-40B4-BE49-F238E27FC236}">
              <a16:creationId xmlns:a16="http://schemas.microsoft.com/office/drawing/2014/main" id="{89EAAECD-964D-4DCA-83E7-1D1D2EDC882C}"/>
            </a:ext>
          </a:extLst>
        </xdr:cNvPr>
        <xdr:cNvSpPr txBox="1"/>
      </xdr:nvSpPr>
      <xdr:spPr>
        <a:xfrm>
          <a:off x="1373823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92" name="正方形/長方形 491">
          <a:extLst>
            <a:ext uri="{FF2B5EF4-FFF2-40B4-BE49-F238E27FC236}">
              <a16:creationId xmlns:a16="http://schemas.microsoft.com/office/drawing/2014/main" id="{B5072DA7-9A0C-4CBB-9695-A825236F3E2B}"/>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93" name="正方形/長方形 492">
          <a:extLst>
            <a:ext uri="{FF2B5EF4-FFF2-40B4-BE49-F238E27FC236}">
              <a16:creationId xmlns:a16="http://schemas.microsoft.com/office/drawing/2014/main" id="{A23666B8-6288-4DDA-A2B3-FCF788E64139}"/>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94" name="正方形/長方形 493">
          <a:extLst>
            <a:ext uri="{FF2B5EF4-FFF2-40B4-BE49-F238E27FC236}">
              <a16:creationId xmlns:a16="http://schemas.microsoft.com/office/drawing/2014/main" id="{E715A68D-8EAB-4CDE-878B-A88D69ED56DF}"/>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95" name="正方形/長方形 494">
          <a:extLst>
            <a:ext uri="{FF2B5EF4-FFF2-40B4-BE49-F238E27FC236}">
              <a16:creationId xmlns:a16="http://schemas.microsoft.com/office/drawing/2014/main" id="{3A2BA442-0A96-47D4-A56A-593FA607C3D9}"/>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96" name="正方形/長方形 495">
          <a:extLst>
            <a:ext uri="{FF2B5EF4-FFF2-40B4-BE49-F238E27FC236}">
              <a16:creationId xmlns:a16="http://schemas.microsoft.com/office/drawing/2014/main" id="{6BF2048D-A71A-4AFD-9004-242C9880D04A}"/>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97" name="正方形/長方形 496">
          <a:extLst>
            <a:ext uri="{FF2B5EF4-FFF2-40B4-BE49-F238E27FC236}">
              <a16:creationId xmlns:a16="http://schemas.microsoft.com/office/drawing/2014/main" id="{5967FFD7-F1C5-4C69-A0D0-583A784F48AF}"/>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98" name="正方形/長方形 497">
          <a:extLst>
            <a:ext uri="{FF2B5EF4-FFF2-40B4-BE49-F238E27FC236}">
              <a16:creationId xmlns:a16="http://schemas.microsoft.com/office/drawing/2014/main" id="{E266DF19-92FC-418A-9D39-7DD8B4632B93}"/>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99" name="正方形/長方形 498">
          <a:extLst>
            <a:ext uri="{FF2B5EF4-FFF2-40B4-BE49-F238E27FC236}">
              <a16:creationId xmlns:a16="http://schemas.microsoft.com/office/drawing/2014/main" id="{2D071C77-08B1-4EAB-B602-AF96B0D33ED9}"/>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00" name="テキスト ボックス 499">
          <a:extLst>
            <a:ext uri="{FF2B5EF4-FFF2-40B4-BE49-F238E27FC236}">
              <a16:creationId xmlns:a16="http://schemas.microsoft.com/office/drawing/2014/main" id="{F6258433-48C1-41E6-9061-C93360BC226D}"/>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01" name="直線コネクタ 500">
          <a:extLst>
            <a:ext uri="{FF2B5EF4-FFF2-40B4-BE49-F238E27FC236}">
              <a16:creationId xmlns:a16="http://schemas.microsoft.com/office/drawing/2014/main" id="{4F53FA63-4FE6-4964-A082-5361960AEB37}"/>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02" name="直線コネクタ 501">
          <a:extLst>
            <a:ext uri="{FF2B5EF4-FFF2-40B4-BE49-F238E27FC236}">
              <a16:creationId xmlns:a16="http://schemas.microsoft.com/office/drawing/2014/main" id="{B122DCA5-903E-4DA3-9B47-7CB1530B2A11}"/>
            </a:ext>
          </a:extLst>
        </xdr:cNvPr>
        <xdr:cNvCxnSpPr/>
      </xdr:nvCxnSpPr>
      <xdr:spPr>
        <a:xfrm>
          <a:off x="16459200" y="1097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03" name="テキスト ボックス 502">
          <a:extLst>
            <a:ext uri="{FF2B5EF4-FFF2-40B4-BE49-F238E27FC236}">
              <a16:creationId xmlns:a16="http://schemas.microsoft.com/office/drawing/2014/main" id="{D8BAC978-15BC-4AAC-86C5-62E6C29A815A}"/>
            </a:ext>
          </a:extLst>
        </xdr:cNvPr>
        <xdr:cNvSpPr txBox="1"/>
      </xdr:nvSpPr>
      <xdr:spPr>
        <a:xfrm>
          <a:off x="16047266" y="1082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04" name="直線コネクタ 503">
          <a:extLst>
            <a:ext uri="{FF2B5EF4-FFF2-40B4-BE49-F238E27FC236}">
              <a16:creationId xmlns:a16="http://schemas.microsoft.com/office/drawing/2014/main" id="{CB0D5BAA-1248-4246-876D-06F598F290B7}"/>
            </a:ext>
          </a:extLst>
        </xdr:cNvPr>
        <xdr:cNvCxnSpPr/>
      </xdr:nvCxnSpPr>
      <xdr:spPr>
        <a:xfrm>
          <a:off x="16459200" y="1051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05" name="テキスト ボックス 504">
          <a:extLst>
            <a:ext uri="{FF2B5EF4-FFF2-40B4-BE49-F238E27FC236}">
              <a16:creationId xmlns:a16="http://schemas.microsoft.com/office/drawing/2014/main" id="{35DF1917-57B4-494F-800B-71D538FE03FE}"/>
            </a:ext>
          </a:extLst>
        </xdr:cNvPr>
        <xdr:cNvSpPr txBox="1"/>
      </xdr:nvSpPr>
      <xdr:spPr>
        <a:xfrm>
          <a:off x="16047266" y="1037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06" name="直線コネクタ 505">
          <a:extLst>
            <a:ext uri="{FF2B5EF4-FFF2-40B4-BE49-F238E27FC236}">
              <a16:creationId xmlns:a16="http://schemas.microsoft.com/office/drawing/2014/main" id="{7C2CCE5C-281F-4764-8455-6D3E821D2974}"/>
            </a:ext>
          </a:extLst>
        </xdr:cNvPr>
        <xdr:cNvCxnSpPr/>
      </xdr:nvCxnSpPr>
      <xdr:spPr>
        <a:xfrm>
          <a:off x="16459200" y="1005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07" name="テキスト ボックス 506">
          <a:extLst>
            <a:ext uri="{FF2B5EF4-FFF2-40B4-BE49-F238E27FC236}">
              <a16:creationId xmlns:a16="http://schemas.microsoft.com/office/drawing/2014/main" id="{E00E33C2-CBE1-4753-9121-B4B86D869553}"/>
            </a:ext>
          </a:extLst>
        </xdr:cNvPr>
        <xdr:cNvSpPr txBox="1"/>
      </xdr:nvSpPr>
      <xdr:spPr>
        <a:xfrm>
          <a:off x="16047266" y="99142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08" name="直線コネクタ 507">
          <a:extLst>
            <a:ext uri="{FF2B5EF4-FFF2-40B4-BE49-F238E27FC236}">
              <a16:creationId xmlns:a16="http://schemas.microsoft.com/office/drawing/2014/main" id="{D4831CCF-A953-40F9-B4D0-0FE4DA51BE0A}"/>
            </a:ext>
          </a:extLst>
        </xdr:cNvPr>
        <xdr:cNvCxnSpPr/>
      </xdr:nvCxnSpPr>
      <xdr:spPr>
        <a:xfrm>
          <a:off x="16459200" y="960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09" name="テキスト ボックス 508">
          <a:extLst>
            <a:ext uri="{FF2B5EF4-FFF2-40B4-BE49-F238E27FC236}">
              <a16:creationId xmlns:a16="http://schemas.microsoft.com/office/drawing/2014/main" id="{6092D32A-4AA9-4159-901F-7BB150CA86C5}"/>
            </a:ext>
          </a:extLst>
        </xdr:cNvPr>
        <xdr:cNvSpPr txBox="1"/>
      </xdr:nvSpPr>
      <xdr:spPr>
        <a:xfrm>
          <a:off x="16047266" y="945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10" name="直線コネクタ 509">
          <a:extLst>
            <a:ext uri="{FF2B5EF4-FFF2-40B4-BE49-F238E27FC236}">
              <a16:creationId xmlns:a16="http://schemas.microsoft.com/office/drawing/2014/main" id="{C8D27B95-F507-4D3B-8ADF-F6DD55C0BA0F}"/>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11" name="テキスト ボックス 510">
          <a:extLst>
            <a:ext uri="{FF2B5EF4-FFF2-40B4-BE49-F238E27FC236}">
              <a16:creationId xmlns:a16="http://schemas.microsoft.com/office/drawing/2014/main" id="{650055FB-C95C-4302-9FD4-1325599B3245}"/>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12" name="【学校施設】&#10;一人当たり面積グラフ枠">
          <a:extLst>
            <a:ext uri="{FF2B5EF4-FFF2-40B4-BE49-F238E27FC236}">
              <a16:creationId xmlns:a16="http://schemas.microsoft.com/office/drawing/2014/main" id="{1EE834DF-898B-422D-8D7F-8B883C0E5A5B}"/>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513" name="直線コネクタ 512">
          <a:extLst>
            <a:ext uri="{FF2B5EF4-FFF2-40B4-BE49-F238E27FC236}">
              <a16:creationId xmlns:a16="http://schemas.microsoft.com/office/drawing/2014/main" id="{E42CC41C-FFB8-4AC1-A1A8-42FA80975691}"/>
            </a:ext>
          </a:extLst>
        </xdr:cNvPr>
        <xdr:cNvCxnSpPr/>
      </xdr:nvCxnSpPr>
      <xdr:spPr>
        <a:xfrm flipV="1">
          <a:off x="19947254" y="956150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514" name="【学校施設】&#10;一人当たり面積最小値テキスト">
          <a:extLst>
            <a:ext uri="{FF2B5EF4-FFF2-40B4-BE49-F238E27FC236}">
              <a16:creationId xmlns:a16="http://schemas.microsoft.com/office/drawing/2014/main" id="{EF1B91FA-2BA0-4619-86F1-92C8EAC74225}"/>
            </a:ext>
          </a:extLst>
        </xdr:cNvPr>
        <xdr:cNvSpPr txBox="1"/>
      </xdr:nvSpPr>
      <xdr:spPr>
        <a:xfrm>
          <a:off x="19985990" y="1076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515" name="直線コネクタ 514">
          <a:extLst>
            <a:ext uri="{FF2B5EF4-FFF2-40B4-BE49-F238E27FC236}">
              <a16:creationId xmlns:a16="http://schemas.microsoft.com/office/drawing/2014/main" id="{EB82C6BB-AD4C-4D29-8081-83770A676E35}"/>
            </a:ext>
          </a:extLst>
        </xdr:cNvPr>
        <xdr:cNvCxnSpPr/>
      </xdr:nvCxnSpPr>
      <xdr:spPr>
        <a:xfrm>
          <a:off x="19885660" y="10760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516" name="【学校施設】&#10;一人当たり面積最大値テキスト">
          <a:extLst>
            <a:ext uri="{FF2B5EF4-FFF2-40B4-BE49-F238E27FC236}">
              <a16:creationId xmlns:a16="http://schemas.microsoft.com/office/drawing/2014/main" id="{587ACD7C-179D-4910-A9E1-76ED00B6C05A}"/>
            </a:ext>
          </a:extLst>
        </xdr:cNvPr>
        <xdr:cNvSpPr txBox="1"/>
      </xdr:nvSpPr>
      <xdr:spPr>
        <a:xfrm>
          <a:off x="19985990" y="934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517" name="直線コネクタ 516">
          <a:extLst>
            <a:ext uri="{FF2B5EF4-FFF2-40B4-BE49-F238E27FC236}">
              <a16:creationId xmlns:a16="http://schemas.microsoft.com/office/drawing/2014/main" id="{9AD076EC-98BA-46ED-8972-5F0949BEDE10}"/>
            </a:ext>
          </a:extLst>
        </xdr:cNvPr>
        <xdr:cNvCxnSpPr/>
      </xdr:nvCxnSpPr>
      <xdr:spPr>
        <a:xfrm>
          <a:off x="19885660" y="9561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28668</xdr:rowOff>
    </xdr:from>
    <xdr:ext cx="469744" cy="259045"/>
    <xdr:sp macro="" textlink="">
      <xdr:nvSpPr>
        <xdr:cNvPr id="518" name="【学校施設】&#10;一人当たり面積平均値テキスト">
          <a:extLst>
            <a:ext uri="{FF2B5EF4-FFF2-40B4-BE49-F238E27FC236}">
              <a16:creationId xmlns:a16="http://schemas.microsoft.com/office/drawing/2014/main" id="{EE1A8E5E-90A7-4F85-A107-417B45261F0A}"/>
            </a:ext>
          </a:extLst>
        </xdr:cNvPr>
        <xdr:cNvSpPr txBox="1"/>
      </xdr:nvSpPr>
      <xdr:spPr>
        <a:xfrm>
          <a:off x="19985990" y="103137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519" name="フローチャート: 判断 518">
          <a:extLst>
            <a:ext uri="{FF2B5EF4-FFF2-40B4-BE49-F238E27FC236}">
              <a16:creationId xmlns:a16="http://schemas.microsoft.com/office/drawing/2014/main" id="{1C3E28A9-F07E-4996-8153-8D61D48C3212}"/>
            </a:ext>
          </a:extLst>
        </xdr:cNvPr>
        <xdr:cNvSpPr/>
      </xdr:nvSpPr>
      <xdr:spPr>
        <a:xfrm>
          <a:off x="19904710" y="10341051"/>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520" name="フローチャート: 判断 519">
          <a:extLst>
            <a:ext uri="{FF2B5EF4-FFF2-40B4-BE49-F238E27FC236}">
              <a16:creationId xmlns:a16="http://schemas.microsoft.com/office/drawing/2014/main" id="{D110C8C0-63DD-48DB-BEA9-996978EA9815}"/>
            </a:ext>
          </a:extLst>
        </xdr:cNvPr>
        <xdr:cNvSpPr/>
      </xdr:nvSpPr>
      <xdr:spPr>
        <a:xfrm>
          <a:off x="19161760" y="1036261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521" name="フローチャート: 判断 520">
          <a:extLst>
            <a:ext uri="{FF2B5EF4-FFF2-40B4-BE49-F238E27FC236}">
              <a16:creationId xmlns:a16="http://schemas.microsoft.com/office/drawing/2014/main" id="{0C629F29-A809-4296-9571-B1878FB25DFA}"/>
            </a:ext>
          </a:extLst>
        </xdr:cNvPr>
        <xdr:cNvSpPr/>
      </xdr:nvSpPr>
      <xdr:spPr>
        <a:xfrm>
          <a:off x="18345150" y="1036535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522" name="フローチャート: 判断 521">
          <a:extLst>
            <a:ext uri="{FF2B5EF4-FFF2-40B4-BE49-F238E27FC236}">
              <a16:creationId xmlns:a16="http://schemas.microsoft.com/office/drawing/2014/main" id="{97EB1811-8042-4568-B385-02BB3A015FCB}"/>
            </a:ext>
          </a:extLst>
        </xdr:cNvPr>
        <xdr:cNvSpPr/>
      </xdr:nvSpPr>
      <xdr:spPr>
        <a:xfrm>
          <a:off x="17547590" y="1037023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98476</xdr:rowOff>
    </xdr:from>
    <xdr:to>
      <xdr:col>98</xdr:col>
      <xdr:colOff>38100</xdr:colOff>
      <xdr:row>61</xdr:row>
      <xdr:rowOff>28626</xdr:rowOff>
    </xdr:to>
    <xdr:sp macro="" textlink="">
      <xdr:nvSpPr>
        <xdr:cNvPr id="523" name="フローチャート: 判断 522">
          <a:extLst>
            <a:ext uri="{FF2B5EF4-FFF2-40B4-BE49-F238E27FC236}">
              <a16:creationId xmlns:a16="http://schemas.microsoft.com/office/drawing/2014/main" id="{F5413DD6-4321-4E68-B8B2-0CA61229C2B4}"/>
            </a:ext>
          </a:extLst>
        </xdr:cNvPr>
        <xdr:cNvSpPr/>
      </xdr:nvSpPr>
      <xdr:spPr>
        <a:xfrm>
          <a:off x="16761460" y="1038166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24" name="テキスト ボックス 523">
          <a:extLst>
            <a:ext uri="{FF2B5EF4-FFF2-40B4-BE49-F238E27FC236}">
              <a16:creationId xmlns:a16="http://schemas.microsoft.com/office/drawing/2014/main" id="{634F050A-CE57-46EB-B0EE-15FED452B7BF}"/>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25" name="テキスト ボックス 524">
          <a:extLst>
            <a:ext uri="{FF2B5EF4-FFF2-40B4-BE49-F238E27FC236}">
              <a16:creationId xmlns:a16="http://schemas.microsoft.com/office/drawing/2014/main" id="{5A939655-E09B-4C30-81DB-9622830D98DD}"/>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26" name="テキスト ボックス 525">
          <a:extLst>
            <a:ext uri="{FF2B5EF4-FFF2-40B4-BE49-F238E27FC236}">
              <a16:creationId xmlns:a16="http://schemas.microsoft.com/office/drawing/2014/main" id="{00B9FA2F-988F-45F7-8C3E-84B180AD54E9}"/>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27" name="テキスト ボックス 526">
          <a:extLst>
            <a:ext uri="{FF2B5EF4-FFF2-40B4-BE49-F238E27FC236}">
              <a16:creationId xmlns:a16="http://schemas.microsoft.com/office/drawing/2014/main" id="{319D3390-FC6A-4BC2-9B9D-6ED6C3F4E286}"/>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28" name="テキスト ボックス 527">
          <a:extLst>
            <a:ext uri="{FF2B5EF4-FFF2-40B4-BE49-F238E27FC236}">
              <a16:creationId xmlns:a16="http://schemas.microsoft.com/office/drawing/2014/main" id="{6648201D-0DDF-42B6-B522-3B29D06FAA6E}"/>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48870</xdr:rowOff>
    </xdr:from>
    <xdr:to>
      <xdr:col>116</xdr:col>
      <xdr:colOff>114300</xdr:colOff>
      <xdr:row>58</xdr:row>
      <xdr:rowOff>150470</xdr:rowOff>
    </xdr:to>
    <xdr:sp macro="" textlink="">
      <xdr:nvSpPr>
        <xdr:cNvPr id="529" name="楕円 528">
          <a:extLst>
            <a:ext uri="{FF2B5EF4-FFF2-40B4-BE49-F238E27FC236}">
              <a16:creationId xmlns:a16="http://schemas.microsoft.com/office/drawing/2014/main" id="{354EDD0F-AD7F-496D-8F39-639816300BFB}"/>
            </a:ext>
          </a:extLst>
        </xdr:cNvPr>
        <xdr:cNvSpPr/>
      </xdr:nvSpPr>
      <xdr:spPr>
        <a:xfrm>
          <a:off x="19904710" y="9994875"/>
          <a:ext cx="9779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71747</xdr:rowOff>
    </xdr:from>
    <xdr:ext cx="469744" cy="259045"/>
    <xdr:sp macro="" textlink="">
      <xdr:nvSpPr>
        <xdr:cNvPr id="530" name="【学校施設】&#10;一人当たり面積該当値テキスト">
          <a:extLst>
            <a:ext uri="{FF2B5EF4-FFF2-40B4-BE49-F238E27FC236}">
              <a16:creationId xmlns:a16="http://schemas.microsoft.com/office/drawing/2014/main" id="{0DE5CF7F-E018-437D-9FEF-C5BE0153723D}"/>
            </a:ext>
          </a:extLst>
        </xdr:cNvPr>
        <xdr:cNvSpPr txBox="1"/>
      </xdr:nvSpPr>
      <xdr:spPr>
        <a:xfrm>
          <a:off x="19985990" y="9842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75844</xdr:rowOff>
    </xdr:from>
    <xdr:to>
      <xdr:col>112</xdr:col>
      <xdr:colOff>38100</xdr:colOff>
      <xdr:row>59</xdr:row>
      <xdr:rowOff>5994</xdr:rowOff>
    </xdr:to>
    <xdr:sp macro="" textlink="">
      <xdr:nvSpPr>
        <xdr:cNvPr id="531" name="楕円 530">
          <a:extLst>
            <a:ext uri="{FF2B5EF4-FFF2-40B4-BE49-F238E27FC236}">
              <a16:creationId xmlns:a16="http://schemas.microsoft.com/office/drawing/2014/main" id="{CD6810C5-7C5B-4541-B9D4-067605685CD9}"/>
            </a:ext>
          </a:extLst>
        </xdr:cNvPr>
        <xdr:cNvSpPr/>
      </xdr:nvSpPr>
      <xdr:spPr>
        <a:xfrm>
          <a:off x="19161760" y="1001994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99670</xdr:rowOff>
    </xdr:from>
    <xdr:to>
      <xdr:col>116</xdr:col>
      <xdr:colOff>63500</xdr:colOff>
      <xdr:row>58</xdr:row>
      <xdr:rowOff>126644</xdr:rowOff>
    </xdr:to>
    <xdr:cxnSp macro="">
      <xdr:nvCxnSpPr>
        <xdr:cNvPr id="532" name="直線コネクタ 531">
          <a:extLst>
            <a:ext uri="{FF2B5EF4-FFF2-40B4-BE49-F238E27FC236}">
              <a16:creationId xmlns:a16="http://schemas.microsoft.com/office/drawing/2014/main" id="{9352AD77-FB5F-4CB2-ABB7-2E027B9361F9}"/>
            </a:ext>
          </a:extLst>
        </xdr:cNvPr>
        <xdr:cNvCxnSpPr/>
      </xdr:nvCxnSpPr>
      <xdr:spPr>
        <a:xfrm flipV="1">
          <a:off x="19204940" y="10039960"/>
          <a:ext cx="742950" cy="34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168343</xdr:rowOff>
    </xdr:from>
    <xdr:ext cx="469744" cy="259045"/>
    <xdr:sp macro="" textlink="">
      <xdr:nvSpPr>
        <xdr:cNvPr id="533" name="n_1aveValue【学校施設】&#10;一人当たり面積">
          <a:extLst>
            <a:ext uri="{FF2B5EF4-FFF2-40B4-BE49-F238E27FC236}">
              <a16:creationId xmlns:a16="http://schemas.microsoft.com/office/drawing/2014/main" id="{5420E514-D56A-418C-BE1F-ED12EABF8A82}"/>
            </a:ext>
          </a:extLst>
        </xdr:cNvPr>
        <xdr:cNvSpPr txBox="1"/>
      </xdr:nvSpPr>
      <xdr:spPr>
        <a:xfrm>
          <a:off x="18982132" y="10459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534" name="n_2aveValue【学校施設】&#10;一人当たり面積">
          <a:extLst>
            <a:ext uri="{FF2B5EF4-FFF2-40B4-BE49-F238E27FC236}">
              <a16:creationId xmlns:a16="http://schemas.microsoft.com/office/drawing/2014/main" id="{2864E60F-E27E-4E76-8E74-BA1441630009}"/>
            </a:ext>
          </a:extLst>
        </xdr:cNvPr>
        <xdr:cNvSpPr txBox="1"/>
      </xdr:nvSpPr>
      <xdr:spPr>
        <a:xfrm>
          <a:off x="18182032" y="1013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535" name="n_3aveValue【学校施設】&#10;一人当たり面積">
          <a:extLst>
            <a:ext uri="{FF2B5EF4-FFF2-40B4-BE49-F238E27FC236}">
              <a16:creationId xmlns:a16="http://schemas.microsoft.com/office/drawing/2014/main" id="{29E0CF46-92F1-4609-A7A9-89526736F1E2}"/>
            </a:ext>
          </a:extLst>
        </xdr:cNvPr>
        <xdr:cNvSpPr txBox="1"/>
      </xdr:nvSpPr>
      <xdr:spPr>
        <a:xfrm>
          <a:off x="17384472" y="10141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45153</xdr:rowOff>
    </xdr:from>
    <xdr:ext cx="469744" cy="259045"/>
    <xdr:sp macro="" textlink="">
      <xdr:nvSpPr>
        <xdr:cNvPr id="536" name="n_4aveValue【学校施設】&#10;一人当たり面積">
          <a:extLst>
            <a:ext uri="{FF2B5EF4-FFF2-40B4-BE49-F238E27FC236}">
              <a16:creationId xmlns:a16="http://schemas.microsoft.com/office/drawing/2014/main" id="{BA3E6E97-6029-422F-BFC4-5D489118414E}"/>
            </a:ext>
          </a:extLst>
        </xdr:cNvPr>
        <xdr:cNvSpPr txBox="1"/>
      </xdr:nvSpPr>
      <xdr:spPr>
        <a:xfrm>
          <a:off x="16588817" y="10162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22521</xdr:rowOff>
    </xdr:from>
    <xdr:ext cx="469744" cy="259045"/>
    <xdr:sp macro="" textlink="">
      <xdr:nvSpPr>
        <xdr:cNvPr id="537" name="n_1mainValue【学校施設】&#10;一人当たり面積">
          <a:extLst>
            <a:ext uri="{FF2B5EF4-FFF2-40B4-BE49-F238E27FC236}">
              <a16:creationId xmlns:a16="http://schemas.microsoft.com/office/drawing/2014/main" id="{EC04869D-BC73-4AF7-9F6E-17B5CF695064}"/>
            </a:ext>
          </a:extLst>
        </xdr:cNvPr>
        <xdr:cNvSpPr txBox="1"/>
      </xdr:nvSpPr>
      <xdr:spPr>
        <a:xfrm>
          <a:off x="18982132" y="9791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8" name="正方形/長方形 537">
          <a:extLst>
            <a:ext uri="{FF2B5EF4-FFF2-40B4-BE49-F238E27FC236}">
              <a16:creationId xmlns:a16="http://schemas.microsoft.com/office/drawing/2014/main" id="{5F686121-DACA-4DA1-ADAE-34B7A0961FE1}"/>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9" name="正方形/長方形 538">
          <a:extLst>
            <a:ext uri="{FF2B5EF4-FFF2-40B4-BE49-F238E27FC236}">
              <a16:creationId xmlns:a16="http://schemas.microsoft.com/office/drawing/2014/main" id="{4E2689C9-1477-4E42-ACC8-3877C21DEBCB}"/>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40" name="正方形/長方形 539">
          <a:extLst>
            <a:ext uri="{FF2B5EF4-FFF2-40B4-BE49-F238E27FC236}">
              <a16:creationId xmlns:a16="http://schemas.microsoft.com/office/drawing/2014/main" id="{3E6F3AB0-A1EC-46EF-B41C-91535511A112}"/>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41" name="正方形/長方形 540">
          <a:extLst>
            <a:ext uri="{FF2B5EF4-FFF2-40B4-BE49-F238E27FC236}">
              <a16:creationId xmlns:a16="http://schemas.microsoft.com/office/drawing/2014/main" id="{B6299BB8-7DFE-4037-992C-5CB24D11F69D}"/>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42" name="正方形/長方形 541">
          <a:extLst>
            <a:ext uri="{FF2B5EF4-FFF2-40B4-BE49-F238E27FC236}">
              <a16:creationId xmlns:a16="http://schemas.microsoft.com/office/drawing/2014/main" id="{AF3BE663-4781-416D-9CF7-B61F6C935460}"/>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43" name="正方形/長方形 542">
          <a:extLst>
            <a:ext uri="{FF2B5EF4-FFF2-40B4-BE49-F238E27FC236}">
              <a16:creationId xmlns:a16="http://schemas.microsoft.com/office/drawing/2014/main" id="{7C829D4A-CFD9-46E6-B289-2E00B5A29ECA}"/>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44" name="正方形/長方形 543">
          <a:extLst>
            <a:ext uri="{FF2B5EF4-FFF2-40B4-BE49-F238E27FC236}">
              <a16:creationId xmlns:a16="http://schemas.microsoft.com/office/drawing/2014/main" id="{B98FE0C3-BAE0-408C-8F9E-019D2F081076}"/>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5" name="正方形/長方形 544">
          <a:extLst>
            <a:ext uri="{FF2B5EF4-FFF2-40B4-BE49-F238E27FC236}">
              <a16:creationId xmlns:a16="http://schemas.microsoft.com/office/drawing/2014/main" id="{BB1EACE2-1745-4CC1-A207-5E84D15D32A7}"/>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46" name="テキスト ボックス 545">
          <a:extLst>
            <a:ext uri="{FF2B5EF4-FFF2-40B4-BE49-F238E27FC236}">
              <a16:creationId xmlns:a16="http://schemas.microsoft.com/office/drawing/2014/main" id="{875572CC-E5CD-4D9F-AEB2-A2E7139F77EF}"/>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7" name="直線コネクタ 546">
          <a:extLst>
            <a:ext uri="{FF2B5EF4-FFF2-40B4-BE49-F238E27FC236}">
              <a16:creationId xmlns:a16="http://schemas.microsoft.com/office/drawing/2014/main" id="{2074406B-B559-4C65-BAC7-12CDC9686BA0}"/>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8" name="テキスト ボックス 547">
          <a:extLst>
            <a:ext uri="{FF2B5EF4-FFF2-40B4-BE49-F238E27FC236}">
              <a16:creationId xmlns:a16="http://schemas.microsoft.com/office/drawing/2014/main" id="{415EFEDD-9BDA-4D8B-A0AD-3DA9F1FCA42B}"/>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49" name="直線コネクタ 548">
          <a:extLst>
            <a:ext uri="{FF2B5EF4-FFF2-40B4-BE49-F238E27FC236}">
              <a16:creationId xmlns:a16="http://schemas.microsoft.com/office/drawing/2014/main" id="{9F82F15A-20B3-4841-8403-038125C885F5}"/>
            </a:ext>
          </a:extLst>
        </xdr:cNvPr>
        <xdr:cNvCxnSpPr/>
      </xdr:nvCxnSpPr>
      <xdr:spPr>
        <a:xfrm>
          <a:off x="1120394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50" name="テキスト ボックス 549">
          <a:extLst>
            <a:ext uri="{FF2B5EF4-FFF2-40B4-BE49-F238E27FC236}">
              <a16:creationId xmlns:a16="http://schemas.microsoft.com/office/drawing/2014/main" id="{C60D2045-D92B-4FF5-B3B0-A71138C94168}"/>
            </a:ext>
          </a:extLst>
        </xdr:cNvPr>
        <xdr:cNvSpPr txBox="1"/>
      </xdr:nvSpPr>
      <xdr:spPr>
        <a:xfrm>
          <a:off x="10801531"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51" name="直線コネクタ 550">
          <a:extLst>
            <a:ext uri="{FF2B5EF4-FFF2-40B4-BE49-F238E27FC236}">
              <a16:creationId xmlns:a16="http://schemas.microsoft.com/office/drawing/2014/main" id="{386D99F0-6B8A-42C6-A648-A876B0F0998B}"/>
            </a:ext>
          </a:extLst>
        </xdr:cNvPr>
        <xdr:cNvCxnSpPr/>
      </xdr:nvCxnSpPr>
      <xdr:spPr>
        <a:xfrm>
          <a:off x="1120394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52" name="テキスト ボックス 551">
          <a:extLst>
            <a:ext uri="{FF2B5EF4-FFF2-40B4-BE49-F238E27FC236}">
              <a16:creationId xmlns:a16="http://schemas.microsoft.com/office/drawing/2014/main" id="{81186433-C054-4824-8AB3-7CF65290DF6F}"/>
            </a:ext>
          </a:extLst>
        </xdr:cNvPr>
        <xdr:cNvSpPr txBox="1"/>
      </xdr:nvSpPr>
      <xdr:spPr>
        <a:xfrm>
          <a:off x="10842791" y="1444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53" name="直線コネクタ 552">
          <a:extLst>
            <a:ext uri="{FF2B5EF4-FFF2-40B4-BE49-F238E27FC236}">
              <a16:creationId xmlns:a16="http://schemas.microsoft.com/office/drawing/2014/main" id="{45CBA0CF-09AC-4262-B3BC-B1A9E3B7A1BE}"/>
            </a:ext>
          </a:extLst>
        </xdr:cNvPr>
        <xdr:cNvCxnSpPr/>
      </xdr:nvCxnSpPr>
      <xdr:spPr>
        <a:xfrm>
          <a:off x="1120394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54" name="テキスト ボックス 553">
          <a:extLst>
            <a:ext uri="{FF2B5EF4-FFF2-40B4-BE49-F238E27FC236}">
              <a16:creationId xmlns:a16="http://schemas.microsoft.com/office/drawing/2014/main" id="{6841D218-0976-404B-91F9-BD703B899F68}"/>
            </a:ext>
          </a:extLst>
        </xdr:cNvPr>
        <xdr:cNvSpPr txBox="1"/>
      </xdr:nvSpPr>
      <xdr:spPr>
        <a:xfrm>
          <a:off x="10842791" y="1411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55" name="直線コネクタ 554">
          <a:extLst>
            <a:ext uri="{FF2B5EF4-FFF2-40B4-BE49-F238E27FC236}">
              <a16:creationId xmlns:a16="http://schemas.microsoft.com/office/drawing/2014/main" id="{7BC3C76E-0867-4E8F-AD8F-86E6731098A6}"/>
            </a:ext>
          </a:extLst>
        </xdr:cNvPr>
        <xdr:cNvCxnSpPr/>
      </xdr:nvCxnSpPr>
      <xdr:spPr>
        <a:xfrm>
          <a:off x="1120394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56" name="テキスト ボックス 555">
          <a:extLst>
            <a:ext uri="{FF2B5EF4-FFF2-40B4-BE49-F238E27FC236}">
              <a16:creationId xmlns:a16="http://schemas.microsoft.com/office/drawing/2014/main" id="{BD28578E-F0B0-48FA-ABEC-D97D0318C7B9}"/>
            </a:ext>
          </a:extLst>
        </xdr:cNvPr>
        <xdr:cNvSpPr txBox="1"/>
      </xdr:nvSpPr>
      <xdr:spPr>
        <a:xfrm>
          <a:off x="1084279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57" name="直線コネクタ 556">
          <a:extLst>
            <a:ext uri="{FF2B5EF4-FFF2-40B4-BE49-F238E27FC236}">
              <a16:creationId xmlns:a16="http://schemas.microsoft.com/office/drawing/2014/main" id="{E740BD1B-53E9-49B7-8629-C74AD7103DC9}"/>
            </a:ext>
          </a:extLst>
        </xdr:cNvPr>
        <xdr:cNvCxnSpPr/>
      </xdr:nvCxnSpPr>
      <xdr:spPr>
        <a:xfrm>
          <a:off x="1120394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58" name="テキスト ボックス 557">
          <a:extLst>
            <a:ext uri="{FF2B5EF4-FFF2-40B4-BE49-F238E27FC236}">
              <a16:creationId xmlns:a16="http://schemas.microsoft.com/office/drawing/2014/main" id="{10FB4257-9BB1-4AB5-A624-DEC4A5343F4D}"/>
            </a:ext>
          </a:extLst>
        </xdr:cNvPr>
        <xdr:cNvSpPr txBox="1"/>
      </xdr:nvSpPr>
      <xdr:spPr>
        <a:xfrm>
          <a:off x="10842791" y="1346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59" name="直線コネクタ 558">
          <a:extLst>
            <a:ext uri="{FF2B5EF4-FFF2-40B4-BE49-F238E27FC236}">
              <a16:creationId xmlns:a16="http://schemas.microsoft.com/office/drawing/2014/main" id="{C1C7A80C-D892-4FA0-BE9D-5B66F6F9F323}"/>
            </a:ext>
          </a:extLst>
        </xdr:cNvPr>
        <xdr:cNvCxnSpPr/>
      </xdr:nvCxnSpPr>
      <xdr:spPr>
        <a:xfrm>
          <a:off x="1120394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60" name="テキスト ボックス 559">
          <a:extLst>
            <a:ext uri="{FF2B5EF4-FFF2-40B4-BE49-F238E27FC236}">
              <a16:creationId xmlns:a16="http://schemas.microsoft.com/office/drawing/2014/main" id="{7A4D3FED-5C04-42E2-8C17-0A20A4603A88}"/>
            </a:ext>
          </a:extLst>
        </xdr:cNvPr>
        <xdr:cNvSpPr txBox="1"/>
      </xdr:nvSpPr>
      <xdr:spPr>
        <a:xfrm>
          <a:off x="10905006" y="1313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61" name="直線コネクタ 560">
          <a:extLst>
            <a:ext uri="{FF2B5EF4-FFF2-40B4-BE49-F238E27FC236}">
              <a16:creationId xmlns:a16="http://schemas.microsoft.com/office/drawing/2014/main" id="{5FC43812-7B86-48E1-B8DE-37CC2FB4612A}"/>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62" name="【児童館】&#10;有形固定資産減価償却率グラフ枠">
          <a:extLst>
            <a:ext uri="{FF2B5EF4-FFF2-40B4-BE49-F238E27FC236}">
              <a16:creationId xmlns:a16="http://schemas.microsoft.com/office/drawing/2014/main" id="{57962E88-44A3-4DC1-8954-1BB9EC0F568F}"/>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11974</xdr:rowOff>
    </xdr:from>
    <xdr:to>
      <xdr:col>85</xdr:col>
      <xdr:colOff>126364</xdr:colOff>
      <xdr:row>86</xdr:row>
      <xdr:rowOff>168729</xdr:rowOff>
    </xdr:to>
    <xdr:cxnSp macro="">
      <xdr:nvCxnSpPr>
        <xdr:cNvPr id="563" name="直線コネクタ 562">
          <a:extLst>
            <a:ext uri="{FF2B5EF4-FFF2-40B4-BE49-F238E27FC236}">
              <a16:creationId xmlns:a16="http://schemas.microsoft.com/office/drawing/2014/main" id="{1CB5CA23-1134-44FA-972D-FEB8289275C5}"/>
            </a:ext>
          </a:extLst>
        </xdr:cNvPr>
        <xdr:cNvCxnSpPr/>
      </xdr:nvCxnSpPr>
      <xdr:spPr>
        <a:xfrm flipV="1">
          <a:off x="14703424" y="13388884"/>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64" name="【児童館】&#10;有形固定資産減価償却率最小値テキスト">
          <a:extLst>
            <a:ext uri="{FF2B5EF4-FFF2-40B4-BE49-F238E27FC236}">
              <a16:creationId xmlns:a16="http://schemas.microsoft.com/office/drawing/2014/main" id="{2C9A8FB8-76AA-4949-90BF-6AD58AFAD684}"/>
            </a:ext>
          </a:extLst>
        </xdr:cNvPr>
        <xdr:cNvSpPr txBox="1"/>
      </xdr:nvSpPr>
      <xdr:spPr>
        <a:xfrm>
          <a:off x="1474216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65" name="直線コネクタ 564">
          <a:extLst>
            <a:ext uri="{FF2B5EF4-FFF2-40B4-BE49-F238E27FC236}">
              <a16:creationId xmlns:a16="http://schemas.microsoft.com/office/drawing/2014/main" id="{6EE2DD4F-4617-4A2E-A3D8-4A59B59499F1}"/>
            </a:ext>
          </a:extLst>
        </xdr:cNvPr>
        <xdr:cNvCxnSpPr/>
      </xdr:nvCxnSpPr>
      <xdr:spPr>
        <a:xfrm>
          <a:off x="14611350" y="149172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130101</xdr:rowOff>
    </xdr:from>
    <xdr:ext cx="340478" cy="259045"/>
    <xdr:sp macro="" textlink="">
      <xdr:nvSpPr>
        <xdr:cNvPr id="566" name="【児童館】&#10;有形固定資産減価償却率最大値テキスト">
          <a:extLst>
            <a:ext uri="{FF2B5EF4-FFF2-40B4-BE49-F238E27FC236}">
              <a16:creationId xmlns:a16="http://schemas.microsoft.com/office/drawing/2014/main" id="{0423266D-EBED-43EF-BB8D-328C98F9E90C}"/>
            </a:ext>
          </a:extLst>
        </xdr:cNvPr>
        <xdr:cNvSpPr txBox="1"/>
      </xdr:nvSpPr>
      <xdr:spPr>
        <a:xfrm>
          <a:off x="14742160" y="131641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11974</xdr:rowOff>
    </xdr:from>
    <xdr:to>
      <xdr:col>86</xdr:col>
      <xdr:colOff>25400</xdr:colOff>
      <xdr:row>78</xdr:row>
      <xdr:rowOff>11974</xdr:rowOff>
    </xdr:to>
    <xdr:cxnSp macro="">
      <xdr:nvCxnSpPr>
        <xdr:cNvPr id="567" name="直線コネクタ 566">
          <a:extLst>
            <a:ext uri="{FF2B5EF4-FFF2-40B4-BE49-F238E27FC236}">
              <a16:creationId xmlns:a16="http://schemas.microsoft.com/office/drawing/2014/main" id="{8B097DC5-76AB-4DF6-BA39-498BCCF263BF}"/>
            </a:ext>
          </a:extLst>
        </xdr:cNvPr>
        <xdr:cNvCxnSpPr/>
      </xdr:nvCxnSpPr>
      <xdr:spPr>
        <a:xfrm>
          <a:off x="14611350" y="133888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3646</xdr:rowOff>
    </xdr:from>
    <xdr:ext cx="405111" cy="259045"/>
    <xdr:sp macro="" textlink="">
      <xdr:nvSpPr>
        <xdr:cNvPr id="568" name="【児童館】&#10;有形固定資産減価償却率平均値テキスト">
          <a:extLst>
            <a:ext uri="{FF2B5EF4-FFF2-40B4-BE49-F238E27FC236}">
              <a16:creationId xmlns:a16="http://schemas.microsoft.com/office/drawing/2014/main" id="{6EDAD252-6782-4663-B668-92B289740AEE}"/>
            </a:ext>
          </a:extLst>
        </xdr:cNvPr>
        <xdr:cNvSpPr txBox="1"/>
      </xdr:nvSpPr>
      <xdr:spPr>
        <a:xfrm>
          <a:off x="14742160" y="142339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152219</xdr:rowOff>
    </xdr:from>
    <xdr:to>
      <xdr:col>85</xdr:col>
      <xdr:colOff>177800</xdr:colOff>
      <xdr:row>84</xdr:row>
      <xdr:rowOff>82369</xdr:rowOff>
    </xdr:to>
    <xdr:sp macro="" textlink="">
      <xdr:nvSpPr>
        <xdr:cNvPr id="569" name="フローチャート: 判断 568">
          <a:extLst>
            <a:ext uri="{FF2B5EF4-FFF2-40B4-BE49-F238E27FC236}">
              <a16:creationId xmlns:a16="http://schemas.microsoft.com/office/drawing/2014/main" id="{565B6A79-C968-4A5B-B798-0508268D9B43}"/>
            </a:ext>
          </a:extLst>
        </xdr:cNvPr>
        <xdr:cNvSpPr/>
      </xdr:nvSpPr>
      <xdr:spPr>
        <a:xfrm>
          <a:off x="14649450" y="1438256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15058</xdr:rowOff>
    </xdr:from>
    <xdr:to>
      <xdr:col>81</xdr:col>
      <xdr:colOff>101600</xdr:colOff>
      <xdr:row>84</xdr:row>
      <xdr:rowOff>116658</xdr:rowOff>
    </xdr:to>
    <xdr:sp macro="" textlink="">
      <xdr:nvSpPr>
        <xdr:cNvPr id="570" name="フローチャート: 判断 569">
          <a:extLst>
            <a:ext uri="{FF2B5EF4-FFF2-40B4-BE49-F238E27FC236}">
              <a16:creationId xmlns:a16="http://schemas.microsoft.com/office/drawing/2014/main" id="{416E87BB-FDB5-455D-BD2B-DB78E3A8C12A}"/>
            </a:ext>
          </a:extLst>
        </xdr:cNvPr>
        <xdr:cNvSpPr/>
      </xdr:nvSpPr>
      <xdr:spPr>
        <a:xfrm>
          <a:off x="13887450" y="14420668"/>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144055</xdr:rowOff>
    </xdr:from>
    <xdr:to>
      <xdr:col>76</xdr:col>
      <xdr:colOff>165100</xdr:colOff>
      <xdr:row>84</xdr:row>
      <xdr:rowOff>74205</xdr:rowOff>
    </xdr:to>
    <xdr:sp macro="" textlink="">
      <xdr:nvSpPr>
        <xdr:cNvPr id="571" name="フローチャート: 判断 570">
          <a:extLst>
            <a:ext uri="{FF2B5EF4-FFF2-40B4-BE49-F238E27FC236}">
              <a16:creationId xmlns:a16="http://schemas.microsoft.com/office/drawing/2014/main" id="{0C528FBE-21DA-422B-A3DC-0EE155227E0C}"/>
            </a:ext>
          </a:extLst>
        </xdr:cNvPr>
        <xdr:cNvSpPr/>
      </xdr:nvSpPr>
      <xdr:spPr>
        <a:xfrm>
          <a:off x="13089890" y="1437250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147320</xdr:rowOff>
    </xdr:from>
    <xdr:to>
      <xdr:col>72</xdr:col>
      <xdr:colOff>38100</xdr:colOff>
      <xdr:row>84</xdr:row>
      <xdr:rowOff>77470</xdr:rowOff>
    </xdr:to>
    <xdr:sp macro="" textlink="">
      <xdr:nvSpPr>
        <xdr:cNvPr id="572" name="フローチャート: 判断 571">
          <a:extLst>
            <a:ext uri="{FF2B5EF4-FFF2-40B4-BE49-F238E27FC236}">
              <a16:creationId xmlns:a16="http://schemas.microsoft.com/office/drawing/2014/main" id="{1484F2F5-C61C-4E56-8B04-393F2F062113}"/>
            </a:ext>
          </a:extLst>
        </xdr:cNvPr>
        <xdr:cNvSpPr/>
      </xdr:nvSpPr>
      <xdr:spPr>
        <a:xfrm>
          <a:off x="12303760" y="14375765"/>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31387</xdr:rowOff>
    </xdr:from>
    <xdr:to>
      <xdr:col>67</xdr:col>
      <xdr:colOff>101600</xdr:colOff>
      <xdr:row>84</xdr:row>
      <xdr:rowOff>132987</xdr:rowOff>
    </xdr:to>
    <xdr:sp macro="" textlink="">
      <xdr:nvSpPr>
        <xdr:cNvPr id="573" name="フローチャート: 判断 572">
          <a:extLst>
            <a:ext uri="{FF2B5EF4-FFF2-40B4-BE49-F238E27FC236}">
              <a16:creationId xmlns:a16="http://schemas.microsoft.com/office/drawing/2014/main" id="{CAE82AE4-7DBE-4543-A3BE-2E6A8F967E1A}"/>
            </a:ext>
          </a:extLst>
        </xdr:cNvPr>
        <xdr:cNvSpPr/>
      </xdr:nvSpPr>
      <xdr:spPr>
        <a:xfrm>
          <a:off x="11487150" y="14431282"/>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74" name="テキスト ボックス 573">
          <a:extLst>
            <a:ext uri="{FF2B5EF4-FFF2-40B4-BE49-F238E27FC236}">
              <a16:creationId xmlns:a16="http://schemas.microsoft.com/office/drawing/2014/main" id="{95ED52FF-4929-4FC1-8220-30DA34DDD36F}"/>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75" name="テキスト ボックス 574">
          <a:extLst>
            <a:ext uri="{FF2B5EF4-FFF2-40B4-BE49-F238E27FC236}">
              <a16:creationId xmlns:a16="http://schemas.microsoft.com/office/drawing/2014/main" id="{6CCAB559-E764-4475-9141-0C6E5FE7EEDF}"/>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76" name="テキスト ボックス 575">
          <a:extLst>
            <a:ext uri="{FF2B5EF4-FFF2-40B4-BE49-F238E27FC236}">
              <a16:creationId xmlns:a16="http://schemas.microsoft.com/office/drawing/2014/main" id="{85EBF287-65D6-4846-98CC-8233B32EC54E}"/>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77" name="テキスト ボックス 576">
          <a:extLst>
            <a:ext uri="{FF2B5EF4-FFF2-40B4-BE49-F238E27FC236}">
              <a16:creationId xmlns:a16="http://schemas.microsoft.com/office/drawing/2014/main" id="{44550505-1E72-480F-BEDD-5246F1D73C49}"/>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8" name="テキスト ボックス 577">
          <a:extLst>
            <a:ext uri="{FF2B5EF4-FFF2-40B4-BE49-F238E27FC236}">
              <a16:creationId xmlns:a16="http://schemas.microsoft.com/office/drawing/2014/main" id="{93CD3FC5-E847-4FA1-9F9D-6DF3AE73A385}"/>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117929</xdr:rowOff>
    </xdr:from>
    <xdr:to>
      <xdr:col>85</xdr:col>
      <xdr:colOff>177800</xdr:colOff>
      <xdr:row>87</xdr:row>
      <xdr:rowOff>48079</xdr:rowOff>
    </xdr:to>
    <xdr:sp macro="" textlink="">
      <xdr:nvSpPr>
        <xdr:cNvPr id="579" name="楕円 578">
          <a:extLst>
            <a:ext uri="{FF2B5EF4-FFF2-40B4-BE49-F238E27FC236}">
              <a16:creationId xmlns:a16="http://schemas.microsoft.com/office/drawing/2014/main" id="{F315F1CE-CA3E-488C-8C20-B045CA768E71}"/>
            </a:ext>
          </a:extLst>
        </xdr:cNvPr>
        <xdr:cNvSpPr/>
      </xdr:nvSpPr>
      <xdr:spPr>
        <a:xfrm>
          <a:off x="14649450" y="14862629"/>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32856</xdr:rowOff>
    </xdr:from>
    <xdr:ext cx="469744" cy="259045"/>
    <xdr:sp macro="" textlink="">
      <xdr:nvSpPr>
        <xdr:cNvPr id="580" name="【児童館】&#10;有形固定資産減価償却率該当値テキスト">
          <a:extLst>
            <a:ext uri="{FF2B5EF4-FFF2-40B4-BE49-F238E27FC236}">
              <a16:creationId xmlns:a16="http://schemas.microsoft.com/office/drawing/2014/main" id="{D274DB86-8C52-465F-B11A-E266406558E9}"/>
            </a:ext>
          </a:extLst>
        </xdr:cNvPr>
        <xdr:cNvSpPr txBox="1"/>
      </xdr:nvSpPr>
      <xdr:spPr>
        <a:xfrm>
          <a:off x="14742160" y="14775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91802</xdr:rowOff>
    </xdr:from>
    <xdr:to>
      <xdr:col>81</xdr:col>
      <xdr:colOff>101600</xdr:colOff>
      <xdr:row>87</xdr:row>
      <xdr:rowOff>21952</xdr:rowOff>
    </xdr:to>
    <xdr:sp macro="" textlink="">
      <xdr:nvSpPr>
        <xdr:cNvPr id="581" name="楕円 580">
          <a:extLst>
            <a:ext uri="{FF2B5EF4-FFF2-40B4-BE49-F238E27FC236}">
              <a16:creationId xmlns:a16="http://schemas.microsoft.com/office/drawing/2014/main" id="{09CFFFD8-DDD7-42D0-8A1D-F723E34E2A22}"/>
            </a:ext>
          </a:extLst>
        </xdr:cNvPr>
        <xdr:cNvSpPr/>
      </xdr:nvSpPr>
      <xdr:spPr>
        <a:xfrm>
          <a:off x="13887450" y="14840312"/>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142602</xdr:rowOff>
    </xdr:from>
    <xdr:to>
      <xdr:col>85</xdr:col>
      <xdr:colOff>127000</xdr:colOff>
      <xdr:row>86</xdr:row>
      <xdr:rowOff>168729</xdr:rowOff>
    </xdr:to>
    <xdr:cxnSp macro="">
      <xdr:nvCxnSpPr>
        <xdr:cNvPr id="582" name="直線コネクタ 581">
          <a:extLst>
            <a:ext uri="{FF2B5EF4-FFF2-40B4-BE49-F238E27FC236}">
              <a16:creationId xmlns:a16="http://schemas.microsoft.com/office/drawing/2014/main" id="{2BB59149-D05B-42E3-BF56-7CF731085E3C}"/>
            </a:ext>
          </a:extLst>
        </xdr:cNvPr>
        <xdr:cNvCxnSpPr/>
      </xdr:nvCxnSpPr>
      <xdr:spPr>
        <a:xfrm>
          <a:off x="13942060" y="14885397"/>
          <a:ext cx="762000" cy="3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133185</xdr:rowOff>
    </xdr:from>
    <xdr:ext cx="405111" cy="259045"/>
    <xdr:sp macro="" textlink="">
      <xdr:nvSpPr>
        <xdr:cNvPr id="583" name="n_1aveValue【児童館】&#10;有形固定資産減価償却率">
          <a:extLst>
            <a:ext uri="{FF2B5EF4-FFF2-40B4-BE49-F238E27FC236}">
              <a16:creationId xmlns:a16="http://schemas.microsoft.com/office/drawing/2014/main" id="{F7153664-8E24-499D-BB9A-0314493D60EE}"/>
            </a:ext>
          </a:extLst>
        </xdr:cNvPr>
        <xdr:cNvSpPr txBox="1"/>
      </xdr:nvSpPr>
      <xdr:spPr>
        <a:xfrm>
          <a:off x="13738234" y="1419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90732</xdr:rowOff>
    </xdr:from>
    <xdr:ext cx="405111" cy="259045"/>
    <xdr:sp macro="" textlink="">
      <xdr:nvSpPr>
        <xdr:cNvPr id="584" name="n_2aveValue【児童館】&#10;有形固定資産減価償却率">
          <a:extLst>
            <a:ext uri="{FF2B5EF4-FFF2-40B4-BE49-F238E27FC236}">
              <a16:creationId xmlns:a16="http://schemas.microsoft.com/office/drawing/2014/main" id="{47B196E5-2A63-4F95-BE43-C7F0086C7E84}"/>
            </a:ext>
          </a:extLst>
        </xdr:cNvPr>
        <xdr:cNvSpPr txBox="1"/>
      </xdr:nvSpPr>
      <xdr:spPr>
        <a:xfrm>
          <a:off x="12957184" y="14153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93997</xdr:rowOff>
    </xdr:from>
    <xdr:ext cx="405111" cy="259045"/>
    <xdr:sp macro="" textlink="">
      <xdr:nvSpPr>
        <xdr:cNvPr id="585" name="n_3aveValue【児童館】&#10;有形固定資産減価償却率">
          <a:extLst>
            <a:ext uri="{FF2B5EF4-FFF2-40B4-BE49-F238E27FC236}">
              <a16:creationId xmlns:a16="http://schemas.microsoft.com/office/drawing/2014/main" id="{75B38C96-EE19-41DE-869B-86551B939611}"/>
            </a:ext>
          </a:extLst>
        </xdr:cNvPr>
        <xdr:cNvSpPr txBox="1"/>
      </xdr:nvSpPr>
      <xdr:spPr>
        <a:xfrm>
          <a:off x="12171054" y="1415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149514</xdr:rowOff>
    </xdr:from>
    <xdr:ext cx="405111" cy="259045"/>
    <xdr:sp macro="" textlink="">
      <xdr:nvSpPr>
        <xdr:cNvPr id="586" name="n_4aveValue【児童館】&#10;有形固定資産減価償却率">
          <a:extLst>
            <a:ext uri="{FF2B5EF4-FFF2-40B4-BE49-F238E27FC236}">
              <a16:creationId xmlns:a16="http://schemas.microsoft.com/office/drawing/2014/main" id="{D83F6790-AF4F-4D6B-9276-28EB44ABD3A0}"/>
            </a:ext>
          </a:extLst>
        </xdr:cNvPr>
        <xdr:cNvSpPr txBox="1"/>
      </xdr:nvSpPr>
      <xdr:spPr>
        <a:xfrm>
          <a:off x="11354444" y="14208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87</xdr:row>
      <xdr:rowOff>13079</xdr:rowOff>
    </xdr:from>
    <xdr:ext cx="405111" cy="259045"/>
    <xdr:sp macro="" textlink="">
      <xdr:nvSpPr>
        <xdr:cNvPr id="587" name="n_1mainValue【児童館】&#10;有形固定資産減価償却率">
          <a:extLst>
            <a:ext uri="{FF2B5EF4-FFF2-40B4-BE49-F238E27FC236}">
              <a16:creationId xmlns:a16="http://schemas.microsoft.com/office/drawing/2014/main" id="{9E36CB13-9265-47ED-A054-1E4CACA819EF}"/>
            </a:ext>
          </a:extLst>
        </xdr:cNvPr>
        <xdr:cNvSpPr txBox="1"/>
      </xdr:nvSpPr>
      <xdr:spPr>
        <a:xfrm>
          <a:off x="13738234" y="14933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8" name="正方形/長方形 587">
          <a:extLst>
            <a:ext uri="{FF2B5EF4-FFF2-40B4-BE49-F238E27FC236}">
              <a16:creationId xmlns:a16="http://schemas.microsoft.com/office/drawing/2014/main" id="{BB8D902F-8AFE-4AB4-AEBB-BCB0498A14EC}"/>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9" name="正方形/長方形 588">
          <a:extLst>
            <a:ext uri="{FF2B5EF4-FFF2-40B4-BE49-F238E27FC236}">
              <a16:creationId xmlns:a16="http://schemas.microsoft.com/office/drawing/2014/main" id="{366CB0D0-5ED2-45F1-A89B-1469AF933E16}"/>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0" name="正方形/長方形 589">
          <a:extLst>
            <a:ext uri="{FF2B5EF4-FFF2-40B4-BE49-F238E27FC236}">
              <a16:creationId xmlns:a16="http://schemas.microsoft.com/office/drawing/2014/main" id="{051AE69E-6A76-49B7-B2FF-7519B905C1FB}"/>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1" name="正方形/長方形 590">
          <a:extLst>
            <a:ext uri="{FF2B5EF4-FFF2-40B4-BE49-F238E27FC236}">
              <a16:creationId xmlns:a16="http://schemas.microsoft.com/office/drawing/2014/main" id="{09494976-8E14-4F6C-87D8-96A9EE9EE297}"/>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2" name="正方形/長方形 591">
          <a:extLst>
            <a:ext uri="{FF2B5EF4-FFF2-40B4-BE49-F238E27FC236}">
              <a16:creationId xmlns:a16="http://schemas.microsoft.com/office/drawing/2014/main" id="{1EB9942D-BB03-4501-9377-1A7AA4C99E73}"/>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3" name="正方形/長方形 592">
          <a:extLst>
            <a:ext uri="{FF2B5EF4-FFF2-40B4-BE49-F238E27FC236}">
              <a16:creationId xmlns:a16="http://schemas.microsoft.com/office/drawing/2014/main" id="{3C3AFB7D-87CE-43D8-A8A1-FE76C460857D}"/>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4" name="正方形/長方形 593">
          <a:extLst>
            <a:ext uri="{FF2B5EF4-FFF2-40B4-BE49-F238E27FC236}">
              <a16:creationId xmlns:a16="http://schemas.microsoft.com/office/drawing/2014/main" id="{3395995F-9A5E-48D4-9794-6BC52DE10E61}"/>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5" name="正方形/長方形 594">
          <a:extLst>
            <a:ext uri="{FF2B5EF4-FFF2-40B4-BE49-F238E27FC236}">
              <a16:creationId xmlns:a16="http://schemas.microsoft.com/office/drawing/2014/main" id="{D7B89A0A-B8C4-4309-B7BD-D40F6728C701}"/>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6" name="テキスト ボックス 595">
          <a:extLst>
            <a:ext uri="{FF2B5EF4-FFF2-40B4-BE49-F238E27FC236}">
              <a16:creationId xmlns:a16="http://schemas.microsoft.com/office/drawing/2014/main" id="{32E39082-41F2-4F2C-A959-9390D3D16AAF}"/>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7" name="直線コネクタ 596">
          <a:extLst>
            <a:ext uri="{FF2B5EF4-FFF2-40B4-BE49-F238E27FC236}">
              <a16:creationId xmlns:a16="http://schemas.microsoft.com/office/drawing/2014/main" id="{4D30BA28-D1C5-4ADC-B723-202CF385B5A8}"/>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8" name="直線コネクタ 597">
          <a:extLst>
            <a:ext uri="{FF2B5EF4-FFF2-40B4-BE49-F238E27FC236}">
              <a16:creationId xmlns:a16="http://schemas.microsoft.com/office/drawing/2014/main" id="{D0C62A0E-81DC-4367-87C9-06DD2AA5BD46}"/>
            </a:ext>
          </a:extLst>
        </xdr:cNvPr>
        <xdr:cNvCxnSpPr/>
      </xdr:nvCxnSpPr>
      <xdr:spPr>
        <a:xfrm>
          <a:off x="164592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9" name="テキスト ボックス 598">
          <a:extLst>
            <a:ext uri="{FF2B5EF4-FFF2-40B4-BE49-F238E27FC236}">
              <a16:creationId xmlns:a16="http://schemas.microsoft.com/office/drawing/2014/main" id="{373D7487-FA45-4E8D-A06B-9E7011A039F8}"/>
            </a:ext>
          </a:extLst>
        </xdr:cNvPr>
        <xdr:cNvSpPr txBox="1"/>
      </xdr:nvSpPr>
      <xdr:spPr>
        <a:xfrm>
          <a:off x="160472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00" name="直線コネクタ 599">
          <a:extLst>
            <a:ext uri="{FF2B5EF4-FFF2-40B4-BE49-F238E27FC236}">
              <a16:creationId xmlns:a16="http://schemas.microsoft.com/office/drawing/2014/main" id="{A5538663-EDBC-46D8-BB8F-F6AFFCF13413}"/>
            </a:ext>
          </a:extLst>
        </xdr:cNvPr>
        <xdr:cNvCxnSpPr/>
      </xdr:nvCxnSpPr>
      <xdr:spPr>
        <a:xfrm>
          <a:off x="164592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01" name="テキスト ボックス 600">
          <a:extLst>
            <a:ext uri="{FF2B5EF4-FFF2-40B4-BE49-F238E27FC236}">
              <a16:creationId xmlns:a16="http://schemas.microsoft.com/office/drawing/2014/main" id="{E18DD3DB-F2F8-486A-B114-2EF83E2CD498}"/>
            </a:ext>
          </a:extLst>
        </xdr:cNvPr>
        <xdr:cNvSpPr txBox="1"/>
      </xdr:nvSpPr>
      <xdr:spPr>
        <a:xfrm>
          <a:off x="16047266" y="1418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2" name="直線コネクタ 601">
          <a:extLst>
            <a:ext uri="{FF2B5EF4-FFF2-40B4-BE49-F238E27FC236}">
              <a16:creationId xmlns:a16="http://schemas.microsoft.com/office/drawing/2014/main" id="{1DEB09C6-EA5A-4601-A85F-CBE636369A7A}"/>
            </a:ext>
          </a:extLst>
        </xdr:cNvPr>
        <xdr:cNvCxnSpPr/>
      </xdr:nvCxnSpPr>
      <xdr:spPr>
        <a:xfrm>
          <a:off x="164592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3" name="テキスト ボックス 602">
          <a:extLst>
            <a:ext uri="{FF2B5EF4-FFF2-40B4-BE49-F238E27FC236}">
              <a16:creationId xmlns:a16="http://schemas.microsoft.com/office/drawing/2014/main" id="{B659A75F-DDB3-473B-9616-531F7E6C5828}"/>
            </a:ext>
          </a:extLst>
        </xdr:cNvPr>
        <xdr:cNvSpPr txBox="1"/>
      </xdr:nvSpPr>
      <xdr:spPr>
        <a:xfrm>
          <a:off x="16047266" y="1372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4" name="直線コネクタ 603">
          <a:extLst>
            <a:ext uri="{FF2B5EF4-FFF2-40B4-BE49-F238E27FC236}">
              <a16:creationId xmlns:a16="http://schemas.microsoft.com/office/drawing/2014/main" id="{888AA7FD-B7B8-41A1-9150-8EFF8CFCB04C}"/>
            </a:ext>
          </a:extLst>
        </xdr:cNvPr>
        <xdr:cNvCxnSpPr/>
      </xdr:nvCxnSpPr>
      <xdr:spPr>
        <a:xfrm>
          <a:off x="164592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5" name="テキスト ボックス 604">
          <a:extLst>
            <a:ext uri="{FF2B5EF4-FFF2-40B4-BE49-F238E27FC236}">
              <a16:creationId xmlns:a16="http://schemas.microsoft.com/office/drawing/2014/main" id="{C6AB2FF2-2A4E-4FDE-B90C-42655A69FE9E}"/>
            </a:ext>
          </a:extLst>
        </xdr:cNvPr>
        <xdr:cNvSpPr txBox="1"/>
      </xdr:nvSpPr>
      <xdr:spPr>
        <a:xfrm>
          <a:off x="16047266" y="1326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AE689DCC-6271-48EA-9E10-CB4DCE949567}"/>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7" name="テキスト ボックス 606">
          <a:extLst>
            <a:ext uri="{FF2B5EF4-FFF2-40B4-BE49-F238E27FC236}">
              <a16:creationId xmlns:a16="http://schemas.microsoft.com/office/drawing/2014/main" id="{F225C4DD-73CA-41FA-B039-466BAA187C8A}"/>
            </a:ext>
          </a:extLst>
        </xdr:cNvPr>
        <xdr:cNvSpPr txBox="1"/>
      </xdr:nvSpPr>
      <xdr:spPr>
        <a:xfrm>
          <a:off x="16047266"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児童館】&#10;一人当たり面積グラフ枠">
          <a:extLst>
            <a:ext uri="{FF2B5EF4-FFF2-40B4-BE49-F238E27FC236}">
              <a16:creationId xmlns:a16="http://schemas.microsoft.com/office/drawing/2014/main" id="{91BA66E7-37B8-4EAE-891A-F841F4927324}"/>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72389</xdr:rowOff>
    </xdr:from>
    <xdr:to>
      <xdr:col>116</xdr:col>
      <xdr:colOff>62864</xdr:colOff>
      <xdr:row>85</xdr:row>
      <xdr:rowOff>76963</xdr:rowOff>
    </xdr:to>
    <xdr:cxnSp macro="">
      <xdr:nvCxnSpPr>
        <xdr:cNvPr id="609" name="直線コネクタ 608">
          <a:extLst>
            <a:ext uri="{FF2B5EF4-FFF2-40B4-BE49-F238E27FC236}">
              <a16:creationId xmlns:a16="http://schemas.microsoft.com/office/drawing/2014/main" id="{05E5254D-9E2A-4C76-A51A-0C88E08D6897}"/>
            </a:ext>
          </a:extLst>
        </xdr:cNvPr>
        <xdr:cNvCxnSpPr/>
      </xdr:nvCxnSpPr>
      <xdr:spPr>
        <a:xfrm flipV="1">
          <a:off x="19947254" y="13615034"/>
          <a:ext cx="0" cy="1035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80790</xdr:rowOff>
    </xdr:from>
    <xdr:ext cx="469744" cy="259045"/>
    <xdr:sp macro="" textlink="">
      <xdr:nvSpPr>
        <xdr:cNvPr id="610" name="【児童館】&#10;一人当たり面積最小値テキスト">
          <a:extLst>
            <a:ext uri="{FF2B5EF4-FFF2-40B4-BE49-F238E27FC236}">
              <a16:creationId xmlns:a16="http://schemas.microsoft.com/office/drawing/2014/main" id="{8F412A0F-BE66-46B2-98A1-CA4277B98929}"/>
            </a:ext>
          </a:extLst>
        </xdr:cNvPr>
        <xdr:cNvSpPr txBox="1"/>
      </xdr:nvSpPr>
      <xdr:spPr>
        <a:xfrm>
          <a:off x="19985990" y="14655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76963</xdr:rowOff>
    </xdr:from>
    <xdr:to>
      <xdr:col>116</xdr:col>
      <xdr:colOff>152400</xdr:colOff>
      <xdr:row>85</xdr:row>
      <xdr:rowOff>76963</xdr:rowOff>
    </xdr:to>
    <xdr:cxnSp macro="">
      <xdr:nvCxnSpPr>
        <xdr:cNvPr id="611" name="直線コネクタ 610">
          <a:extLst>
            <a:ext uri="{FF2B5EF4-FFF2-40B4-BE49-F238E27FC236}">
              <a16:creationId xmlns:a16="http://schemas.microsoft.com/office/drawing/2014/main" id="{6B01EDF7-8BEA-4ED6-8E62-C5CF7CD3DC1B}"/>
            </a:ext>
          </a:extLst>
        </xdr:cNvPr>
        <xdr:cNvCxnSpPr/>
      </xdr:nvCxnSpPr>
      <xdr:spPr>
        <a:xfrm>
          <a:off x="19885660" y="14650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19066</xdr:rowOff>
    </xdr:from>
    <xdr:ext cx="469744" cy="259045"/>
    <xdr:sp macro="" textlink="">
      <xdr:nvSpPr>
        <xdr:cNvPr id="612" name="【児童館】&#10;一人当たり面積最大値テキスト">
          <a:extLst>
            <a:ext uri="{FF2B5EF4-FFF2-40B4-BE49-F238E27FC236}">
              <a16:creationId xmlns:a16="http://schemas.microsoft.com/office/drawing/2014/main" id="{7F5EF696-3A90-47FA-AAF7-327DD59ADD21}"/>
            </a:ext>
          </a:extLst>
        </xdr:cNvPr>
        <xdr:cNvSpPr txBox="1"/>
      </xdr:nvSpPr>
      <xdr:spPr>
        <a:xfrm>
          <a:off x="19985990" y="13388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72389</xdr:rowOff>
    </xdr:from>
    <xdr:to>
      <xdr:col>116</xdr:col>
      <xdr:colOff>152400</xdr:colOff>
      <xdr:row>79</xdr:row>
      <xdr:rowOff>72389</xdr:rowOff>
    </xdr:to>
    <xdr:cxnSp macro="">
      <xdr:nvCxnSpPr>
        <xdr:cNvPr id="613" name="直線コネクタ 612">
          <a:extLst>
            <a:ext uri="{FF2B5EF4-FFF2-40B4-BE49-F238E27FC236}">
              <a16:creationId xmlns:a16="http://schemas.microsoft.com/office/drawing/2014/main" id="{1D0D670C-7620-4DF0-8F4A-40A30192A19E}"/>
            </a:ext>
          </a:extLst>
        </xdr:cNvPr>
        <xdr:cNvCxnSpPr/>
      </xdr:nvCxnSpPr>
      <xdr:spPr>
        <a:xfrm>
          <a:off x="19885660" y="136150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140479</xdr:rowOff>
    </xdr:from>
    <xdr:ext cx="469744" cy="259045"/>
    <xdr:sp macro="" textlink="">
      <xdr:nvSpPr>
        <xdr:cNvPr id="614" name="【児童館】&#10;一人当たり面積平均値テキスト">
          <a:extLst>
            <a:ext uri="{FF2B5EF4-FFF2-40B4-BE49-F238E27FC236}">
              <a16:creationId xmlns:a16="http://schemas.microsoft.com/office/drawing/2014/main" id="{EA720C45-BF11-43EC-8849-729D17A9003D}"/>
            </a:ext>
          </a:extLst>
        </xdr:cNvPr>
        <xdr:cNvSpPr txBox="1"/>
      </xdr:nvSpPr>
      <xdr:spPr>
        <a:xfrm>
          <a:off x="19985990" y="141955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117602</xdr:rowOff>
    </xdr:from>
    <xdr:to>
      <xdr:col>116</xdr:col>
      <xdr:colOff>114300</xdr:colOff>
      <xdr:row>84</xdr:row>
      <xdr:rowOff>47752</xdr:rowOff>
    </xdr:to>
    <xdr:sp macro="" textlink="">
      <xdr:nvSpPr>
        <xdr:cNvPr id="615" name="フローチャート: 判断 614">
          <a:extLst>
            <a:ext uri="{FF2B5EF4-FFF2-40B4-BE49-F238E27FC236}">
              <a16:creationId xmlns:a16="http://schemas.microsoft.com/office/drawing/2014/main" id="{C2838535-5D09-4D9F-BC63-FD01F90C1CEB}"/>
            </a:ext>
          </a:extLst>
        </xdr:cNvPr>
        <xdr:cNvSpPr/>
      </xdr:nvSpPr>
      <xdr:spPr>
        <a:xfrm>
          <a:off x="19904710" y="1434795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616" name="フローチャート: 判断 615">
          <a:extLst>
            <a:ext uri="{FF2B5EF4-FFF2-40B4-BE49-F238E27FC236}">
              <a16:creationId xmlns:a16="http://schemas.microsoft.com/office/drawing/2014/main" id="{1FD5A31E-61F7-44C1-B694-003AD80F2C9D}"/>
            </a:ext>
          </a:extLst>
        </xdr:cNvPr>
        <xdr:cNvSpPr/>
      </xdr:nvSpPr>
      <xdr:spPr>
        <a:xfrm>
          <a:off x="19161760" y="1433690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117602</xdr:rowOff>
    </xdr:from>
    <xdr:to>
      <xdr:col>107</xdr:col>
      <xdr:colOff>101600</xdr:colOff>
      <xdr:row>84</xdr:row>
      <xdr:rowOff>47752</xdr:rowOff>
    </xdr:to>
    <xdr:sp macro="" textlink="">
      <xdr:nvSpPr>
        <xdr:cNvPr id="617" name="フローチャート: 判断 616">
          <a:extLst>
            <a:ext uri="{FF2B5EF4-FFF2-40B4-BE49-F238E27FC236}">
              <a16:creationId xmlns:a16="http://schemas.microsoft.com/office/drawing/2014/main" id="{38017602-19FD-4472-9E7F-BBC90C7DA73E}"/>
            </a:ext>
          </a:extLst>
        </xdr:cNvPr>
        <xdr:cNvSpPr/>
      </xdr:nvSpPr>
      <xdr:spPr>
        <a:xfrm>
          <a:off x="18345150" y="1434795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122174</xdr:rowOff>
    </xdr:from>
    <xdr:to>
      <xdr:col>102</xdr:col>
      <xdr:colOff>165100</xdr:colOff>
      <xdr:row>84</xdr:row>
      <xdr:rowOff>52324</xdr:rowOff>
    </xdr:to>
    <xdr:sp macro="" textlink="">
      <xdr:nvSpPr>
        <xdr:cNvPr id="618" name="フローチャート: 判断 617">
          <a:extLst>
            <a:ext uri="{FF2B5EF4-FFF2-40B4-BE49-F238E27FC236}">
              <a16:creationId xmlns:a16="http://schemas.microsoft.com/office/drawing/2014/main" id="{92AC787A-E05D-4F7E-BE19-E385AB9E0722}"/>
            </a:ext>
          </a:extLst>
        </xdr:cNvPr>
        <xdr:cNvSpPr/>
      </xdr:nvSpPr>
      <xdr:spPr>
        <a:xfrm>
          <a:off x="17547590" y="1435442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131318</xdr:rowOff>
    </xdr:from>
    <xdr:to>
      <xdr:col>98</xdr:col>
      <xdr:colOff>38100</xdr:colOff>
      <xdr:row>84</xdr:row>
      <xdr:rowOff>61468</xdr:rowOff>
    </xdr:to>
    <xdr:sp macro="" textlink="">
      <xdr:nvSpPr>
        <xdr:cNvPr id="619" name="フローチャート: 判断 618">
          <a:extLst>
            <a:ext uri="{FF2B5EF4-FFF2-40B4-BE49-F238E27FC236}">
              <a16:creationId xmlns:a16="http://schemas.microsoft.com/office/drawing/2014/main" id="{2CB6F227-8124-4799-8094-776F4426C0F1}"/>
            </a:ext>
          </a:extLst>
        </xdr:cNvPr>
        <xdr:cNvSpPr/>
      </xdr:nvSpPr>
      <xdr:spPr>
        <a:xfrm>
          <a:off x="16761460" y="14365478"/>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F9F90CB7-7171-410F-BA28-BA06FEB78E22}"/>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1CC648BE-FA48-481B-84FD-4184D89BBEB6}"/>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73C47D83-147A-45B3-896F-C3BDB0DB573E}"/>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E0BFA4B6-12B3-4D87-B7B1-D7737CE18934}"/>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2AF1368E-BD49-4151-9E76-55C0525A1962}"/>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97028</xdr:rowOff>
    </xdr:from>
    <xdr:to>
      <xdr:col>116</xdr:col>
      <xdr:colOff>114300</xdr:colOff>
      <xdr:row>85</xdr:row>
      <xdr:rowOff>27178</xdr:rowOff>
    </xdr:to>
    <xdr:sp macro="" textlink="">
      <xdr:nvSpPr>
        <xdr:cNvPr id="625" name="楕円 624">
          <a:extLst>
            <a:ext uri="{FF2B5EF4-FFF2-40B4-BE49-F238E27FC236}">
              <a16:creationId xmlns:a16="http://schemas.microsoft.com/office/drawing/2014/main" id="{6C4F8D24-4C41-4A1E-9007-7F43285FE705}"/>
            </a:ext>
          </a:extLst>
        </xdr:cNvPr>
        <xdr:cNvSpPr/>
      </xdr:nvSpPr>
      <xdr:spPr>
        <a:xfrm>
          <a:off x="19904710" y="14495018"/>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11955</xdr:rowOff>
    </xdr:from>
    <xdr:ext cx="469744" cy="259045"/>
    <xdr:sp macro="" textlink="">
      <xdr:nvSpPr>
        <xdr:cNvPr id="626" name="【児童館】&#10;一人当たり面積該当値テキスト">
          <a:extLst>
            <a:ext uri="{FF2B5EF4-FFF2-40B4-BE49-F238E27FC236}">
              <a16:creationId xmlns:a16="http://schemas.microsoft.com/office/drawing/2014/main" id="{C500DA08-CC25-4B28-B500-727EBF603FFE}"/>
            </a:ext>
          </a:extLst>
        </xdr:cNvPr>
        <xdr:cNvSpPr txBox="1"/>
      </xdr:nvSpPr>
      <xdr:spPr>
        <a:xfrm>
          <a:off x="19985990" y="14417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44450</xdr:rowOff>
    </xdr:from>
    <xdr:to>
      <xdr:col>112</xdr:col>
      <xdr:colOff>38100</xdr:colOff>
      <xdr:row>83</xdr:row>
      <xdr:rowOff>146050</xdr:rowOff>
    </xdr:to>
    <xdr:sp macro="" textlink="">
      <xdr:nvSpPr>
        <xdr:cNvPr id="627" name="楕円 626">
          <a:extLst>
            <a:ext uri="{FF2B5EF4-FFF2-40B4-BE49-F238E27FC236}">
              <a16:creationId xmlns:a16="http://schemas.microsoft.com/office/drawing/2014/main" id="{B1A83756-5D4B-46FE-B880-AAE6712BC898}"/>
            </a:ext>
          </a:extLst>
        </xdr:cNvPr>
        <xdr:cNvSpPr/>
      </xdr:nvSpPr>
      <xdr:spPr>
        <a:xfrm>
          <a:off x="19161760" y="142767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95250</xdr:rowOff>
    </xdr:from>
    <xdr:to>
      <xdr:col>116</xdr:col>
      <xdr:colOff>63500</xdr:colOff>
      <xdr:row>84</xdr:row>
      <xdr:rowOff>147828</xdr:rowOff>
    </xdr:to>
    <xdr:cxnSp macro="">
      <xdr:nvCxnSpPr>
        <xdr:cNvPr id="628" name="直線コネクタ 627">
          <a:extLst>
            <a:ext uri="{FF2B5EF4-FFF2-40B4-BE49-F238E27FC236}">
              <a16:creationId xmlns:a16="http://schemas.microsoft.com/office/drawing/2014/main" id="{DA10CB42-353F-4F79-A385-06A0CD4710E6}"/>
            </a:ext>
          </a:extLst>
        </xdr:cNvPr>
        <xdr:cNvCxnSpPr/>
      </xdr:nvCxnSpPr>
      <xdr:spPr>
        <a:xfrm>
          <a:off x="19204940" y="14321790"/>
          <a:ext cx="742950" cy="225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29735</xdr:rowOff>
    </xdr:from>
    <xdr:ext cx="469744" cy="259045"/>
    <xdr:sp macro="" textlink="">
      <xdr:nvSpPr>
        <xdr:cNvPr id="629" name="n_1aveValue【児童館】&#10;一人当たり面積">
          <a:extLst>
            <a:ext uri="{FF2B5EF4-FFF2-40B4-BE49-F238E27FC236}">
              <a16:creationId xmlns:a16="http://schemas.microsoft.com/office/drawing/2014/main" id="{255F7408-2BC5-4841-8A25-082CDD3EEEE7}"/>
            </a:ext>
          </a:extLst>
        </xdr:cNvPr>
        <xdr:cNvSpPr txBox="1"/>
      </xdr:nvSpPr>
      <xdr:spPr>
        <a:xfrm>
          <a:off x="18982132" y="14429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64279</xdr:rowOff>
    </xdr:from>
    <xdr:ext cx="469744" cy="259045"/>
    <xdr:sp macro="" textlink="">
      <xdr:nvSpPr>
        <xdr:cNvPr id="630" name="n_2aveValue【児童館】&#10;一人当たり面積">
          <a:extLst>
            <a:ext uri="{FF2B5EF4-FFF2-40B4-BE49-F238E27FC236}">
              <a16:creationId xmlns:a16="http://schemas.microsoft.com/office/drawing/2014/main" id="{1D3C0195-2CED-4A3D-92AD-621B1EE1E91A}"/>
            </a:ext>
          </a:extLst>
        </xdr:cNvPr>
        <xdr:cNvSpPr txBox="1"/>
      </xdr:nvSpPr>
      <xdr:spPr>
        <a:xfrm>
          <a:off x="18182032" y="14119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68851</xdr:rowOff>
    </xdr:from>
    <xdr:ext cx="469744" cy="259045"/>
    <xdr:sp macro="" textlink="">
      <xdr:nvSpPr>
        <xdr:cNvPr id="631" name="n_3aveValue【児童館】&#10;一人当たり面積">
          <a:extLst>
            <a:ext uri="{FF2B5EF4-FFF2-40B4-BE49-F238E27FC236}">
              <a16:creationId xmlns:a16="http://schemas.microsoft.com/office/drawing/2014/main" id="{4178AED9-599E-4974-8222-E66163D9BC06}"/>
            </a:ext>
          </a:extLst>
        </xdr:cNvPr>
        <xdr:cNvSpPr txBox="1"/>
      </xdr:nvSpPr>
      <xdr:spPr>
        <a:xfrm>
          <a:off x="17384472" y="14125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77995</xdr:rowOff>
    </xdr:from>
    <xdr:ext cx="469744" cy="259045"/>
    <xdr:sp macro="" textlink="">
      <xdr:nvSpPr>
        <xdr:cNvPr id="632" name="n_4aveValue【児童館】&#10;一人当たり面積">
          <a:extLst>
            <a:ext uri="{FF2B5EF4-FFF2-40B4-BE49-F238E27FC236}">
              <a16:creationId xmlns:a16="http://schemas.microsoft.com/office/drawing/2014/main" id="{BA4920BE-E03C-4199-A8E0-354DFB5BEE7D}"/>
            </a:ext>
          </a:extLst>
        </xdr:cNvPr>
        <xdr:cNvSpPr txBox="1"/>
      </xdr:nvSpPr>
      <xdr:spPr>
        <a:xfrm>
          <a:off x="16588817" y="1413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162577</xdr:rowOff>
    </xdr:from>
    <xdr:ext cx="469744" cy="259045"/>
    <xdr:sp macro="" textlink="">
      <xdr:nvSpPr>
        <xdr:cNvPr id="633" name="n_1mainValue【児童館】&#10;一人当たり面積">
          <a:extLst>
            <a:ext uri="{FF2B5EF4-FFF2-40B4-BE49-F238E27FC236}">
              <a16:creationId xmlns:a16="http://schemas.microsoft.com/office/drawing/2014/main" id="{8AE641AE-AE4A-40FC-8EB6-97314263CD6A}"/>
            </a:ext>
          </a:extLst>
        </xdr:cNvPr>
        <xdr:cNvSpPr txBox="1"/>
      </xdr:nvSpPr>
      <xdr:spPr>
        <a:xfrm>
          <a:off x="18982132" y="14051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4" name="正方形/長方形 633">
          <a:extLst>
            <a:ext uri="{FF2B5EF4-FFF2-40B4-BE49-F238E27FC236}">
              <a16:creationId xmlns:a16="http://schemas.microsoft.com/office/drawing/2014/main" id="{AA99E779-2BEF-40C0-A014-1E137645A911}"/>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5" name="正方形/長方形 634">
          <a:extLst>
            <a:ext uri="{FF2B5EF4-FFF2-40B4-BE49-F238E27FC236}">
              <a16:creationId xmlns:a16="http://schemas.microsoft.com/office/drawing/2014/main" id="{75AECCAF-8F4F-4B60-83AC-A07474922ED0}"/>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6" name="正方形/長方形 635">
          <a:extLst>
            <a:ext uri="{FF2B5EF4-FFF2-40B4-BE49-F238E27FC236}">
              <a16:creationId xmlns:a16="http://schemas.microsoft.com/office/drawing/2014/main" id="{6777DA3E-D7DB-4AB5-8EF7-C0D49FD3A1F7}"/>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7" name="正方形/長方形 636">
          <a:extLst>
            <a:ext uri="{FF2B5EF4-FFF2-40B4-BE49-F238E27FC236}">
              <a16:creationId xmlns:a16="http://schemas.microsoft.com/office/drawing/2014/main" id="{6DB537B3-9B8C-4382-A865-A001C1BA36EE}"/>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8" name="正方形/長方形 637">
          <a:extLst>
            <a:ext uri="{FF2B5EF4-FFF2-40B4-BE49-F238E27FC236}">
              <a16:creationId xmlns:a16="http://schemas.microsoft.com/office/drawing/2014/main" id="{39A94BA2-3523-4DF7-989D-98CAFA648D71}"/>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9" name="正方形/長方形 638">
          <a:extLst>
            <a:ext uri="{FF2B5EF4-FFF2-40B4-BE49-F238E27FC236}">
              <a16:creationId xmlns:a16="http://schemas.microsoft.com/office/drawing/2014/main" id="{E821616B-53FF-42DB-8B0C-E1528134E8DB}"/>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0" name="正方形/長方形 639">
          <a:extLst>
            <a:ext uri="{FF2B5EF4-FFF2-40B4-BE49-F238E27FC236}">
              <a16:creationId xmlns:a16="http://schemas.microsoft.com/office/drawing/2014/main" id="{DFBA4F4F-BC35-4992-AEC2-81E8D3D1DC48}"/>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1" name="正方形/長方形 640">
          <a:extLst>
            <a:ext uri="{FF2B5EF4-FFF2-40B4-BE49-F238E27FC236}">
              <a16:creationId xmlns:a16="http://schemas.microsoft.com/office/drawing/2014/main" id="{4ECC222C-A7C8-4965-B9F0-B59F6AA9423F}"/>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2" name="テキスト ボックス 641">
          <a:extLst>
            <a:ext uri="{FF2B5EF4-FFF2-40B4-BE49-F238E27FC236}">
              <a16:creationId xmlns:a16="http://schemas.microsoft.com/office/drawing/2014/main" id="{40A89F81-2709-421C-B1E6-3D7404E8CF3F}"/>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3" name="直線コネクタ 642">
          <a:extLst>
            <a:ext uri="{FF2B5EF4-FFF2-40B4-BE49-F238E27FC236}">
              <a16:creationId xmlns:a16="http://schemas.microsoft.com/office/drawing/2014/main" id="{30C44607-63DE-448F-A35B-481C2CA8BCAA}"/>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4" name="テキスト ボックス 643">
          <a:extLst>
            <a:ext uri="{FF2B5EF4-FFF2-40B4-BE49-F238E27FC236}">
              <a16:creationId xmlns:a16="http://schemas.microsoft.com/office/drawing/2014/main" id="{EE538139-C38D-4FC4-B957-83750232D19B}"/>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5" name="直線コネクタ 644">
          <a:extLst>
            <a:ext uri="{FF2B5EF4-FFF2-40B4-BE49-F238E27FC236}">
              <a16:creationId xmlns:a16="http://schemas.microsoft.com/office/drawing/2014/main" id="{868FAAB2-B65F-401F-BDF0-803FBB719048}"/>
            </a:ext>
          </a:extLst>
        </xdr:cNvPr>
        <xdr:cNvCxnSpPr/>
      </xdr:nvCxnSpPr>
      <xdr:spPr>
        <a:xfrm>
          <a:off x="1120394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6" name="テキスト ボックス 645">
          <a:extLst>
            <a:ext uri="{FF2B5EF4-FFF2-40B4-BE49-F238E27FC236}">
              <a16:creationId xmlns:a16="http://schemas.microsoft.com/office/drawing/2014/main" id="{5BA003C4-E350-45FF-AA0E-E1A7FF60CF2B}"/>
            </a:ext>
          </a:extLst>
        </xdr:cNvPr>
        <xdr:cNvSpPr txBox="1"/>
      </xdr:nvSpPr>
      <xdr:spPr>
        <a:xfrm>
          <a:off x="10801531"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7" name="直線コネクタ 646">
          <a:extLst>
            <a:ext uri="{FF2B5EF4-FFF2-40B4-BE49-F238E27FC236}">
              <a16:creationId xmlns:a16="http://schemas.microsoft.com/office/drawing/2014/main" id="{65658915-B722-42CC-8541-E069A692BF1C}"/>
            </a:ext>
          </a:extLst>
        </xdr:cNvPr>
        <xdr:cNvCxnSpPr/>
      </xdr:nvCxnSpPr>
      <xdr:spPr>
        <a:xfrm>
          <a:off x="1120394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8" name="テキスト ボックス 647">
          <a:extLst>
            <a:ext uri="{FF2B5EF4-FFF2-40B4-BE49-F238E27FC236}">
              <a16:creationId xmlns:a16="http://schemas.microsoft.com/office/drawing/2014/main" id="{970E4F32-8143-4A45-9F80-9801140318FC}"/>
            </a:ext>
          </a:extLst>
        </xdr:cNvPr>
        <xdr:cNvSpPr txBox="1"/>
      </xdr:nvSpPr>
      <xdr:spPr>
        <a:xfrm>
          <a:off x="10842791" y="1814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9" name="直線コネクタ 648">
          <a:extLst>
            <a:ext uri="{FF2B5EF4-FFF2-40B4-BE49-F238E27FC236}">
              <a16:creationId xmlns:a16="http://schemas.microsoft.com/office/drawing/2014/main" id="{C0770AD9-4507-4819-85F9-9B4C9855A6C1}"/>
            </a:ext>
          </a:extLst>
        </xdr:cNvPr>
        <xdr:cNvCxnSpPr/>
      </xdr:nvCxnSpPr>
      <xdr:spPr>
        <a:xfrm>
          <a:off x="1120394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0" name="テキスト ボックス 649">
          <a:extLst>
            <a:ext uri="{FF2B5EF4-FFF2-40B4-BE49-F238E27FC236}">
              <a16:creationId xmlns:a16="http://schemas.microsoft.com/office/drawing/2014/main" id="{107BD785-C444-4869-9A93-C5C53679639D}"/>
            </a:ext>
          </a:extLst>
        </xdr:cNvPr>
        <xdr:cNvSpPr txBox="1"/>
      </xdr:nvSpPr>
      <xdr:spPr>
        <a:xfrm>
          <a:off x="10842791" y="1776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1" name="直線コネクタ 650">
          <a:extLst>
            <a:ext uri="{FF2B5EF4-FFF2-40B4-BE49-F238E27FC236}">
              <a16:creationId xmlns:a16="http://schemas.microsoft.com/office/drawing/2014/main" id="{3381E688-0BB5-48A8-90D7-B2EB66D1600A}"/>
            </a:ext>
          </a:extLst>
        </xdr:cNvPr>
        <xdr:cNvCxnSpPr/>
      </xdr:nvCxnSpPr>
      <xdr:spPr>
        <a:xfrm>
          <a:off x="1120394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2" name="テキスト ボックス 651">
          <a:extLst>
            <a:ext uri="{FF2B5EF4-FFF2-40B4-BE49-F238E27FC236}">
              <a16:creationId xmlns:a16="http://schemas.microsoft.com/office/drawing/2014/main" id="{972C0FAE-D563-4C43-8808-F8A02FBEACDC}"/>
            </a:ext>
          </a:extLst>
        </xdr:cNvPr>
        <xdr:cNvSpPr txBox="1"/>
      </xdr:nvSpPr>
      <xdr:spPr>
        <a:xfrm>
          <a:off x="10842791" y="1738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3" name="直線コネクタ 652">
          <a:extLst>
            <a:ext uri="{FF2B5EF4-FFF2-40B4-BE49-F238E27FC236}">
              <a16:creationId xmlns:a16="http://schemas.microsoft.com/office/drawing/2014/main" id="{05FEDBCD-35EA-4FC0-98BC-0CF827F74EC6}"/>
            </a:ext>
          </a:extLst>
        </xdr:cNvPr>
        <xdr:cNvCxnSpPr/>
      </xdr:nvCxnSpPr>
      <xdr:spPr>
        <a:xfrm>
          <a:off x="1120394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4" name="テキスト ボックス 653">
          <a:extLst>
            <a:ext uri="{FF2B5EF4-FFF2-40B4-BE49-F238E27FC236}">
              <a16:creationId xmlns:a16="http://schemas.microsoft.com/office/drawing/2014/main" id="{3BC0AB29-FD79-4B70-AAFD-895DB8884595}"/>
            </a:ext>
          </a:extLst>
        </xdr:cNvPr>
        <xdr:cNvSpPr txBox="1"/>
      </xdr:nvSpPr>
      <xdr:spPr>
        <a:xfrm>
          <a:off x="10842791" y="17000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5" name="直線コネクタ 654">
          <a:extLst>
            <a:ext uri="{FF2B5EF4-FFF2-40B4-BE49-F238E27FC236}">
              <a16:creationId xmlns:a16="http://schemas.microsoft.com/office/drawing/2014/main" id="{44953CF8-1111-47EA-88FF-7784AB5E4603}"/>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6" name="テキスト ボックス 655">
          <a:extLst>
            <a:ext uri="{FF2B5EF4-FFF2-40B4-BE49-F238E27FC236}">
              <a16:creationId xmlns:a16="http://schemas.microsoft.com/office/drawing/2014/main" id="{C8412D03-5552-48CD-8416-9870861A2E44}"/>
            </a:ext>
          </a:extLst>
        </xdr:cNvPr>
        <xdr:cNvSpPr txBox="1"/>
      </xdr:nvSpPr>
      <xdr:spPr>
        <a:xfrm>
          <a:off x="10905006" y="1662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7" name="【公民館】&#10;有形固定資産減価償却率グラフ枠">
          <a:extLst>
            <a:ext uri="{FF2B5EF4-FFF2-40B4-BE49-F238E27FC236}">
              <a16:creationId xmlns:a16="http://schemas.microsoft.com/office/drawing/2014/main" id="{9E5C16F5-238F-4507-892B-C461102F0413}"/>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658" name="直線コネクタ 657">
          <a:extLst>
            <a:ext uri="{FF2B5EF4-FFF2-40B4-BE49-F238E27FC236}">
              <a16:creationId xmlns:a16="http://schemas.microsoft.com/office/drawing/2014/main" id="{015C2161-98D7-43BE-B184-D90C681A6AAA}"/>
            </a:ext>
          </a:extLst>
        </xdr:cNvPr>
        <xdr:cNvCxnSpPr/>
      </xdr:nvCxnSpPr>
      <xdr:spPr>
        <a:xfrm flipV="1">
          <a:off x="14703424" y="1709928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59" name="【公民館】&#10;有形固定資産減価償却率最小値テキスト">
          <a:extLst>
            <a:ext uri="{FF2B5EF4-FFF2-40B4-BE49-F238E27FC236}">
              <a16:creationId xmlns:a16="http://schemas.microsoft.com/office/drawing/2014/main" id="{66F6650E-0F5D-4BA9-A2BA-E75092CCCB5B}"/>
            </a:ext>
          </a:extLst>
        </xdr:cNvPr>
        <xdr:cNvSpPr txBox="1"/>
      </xdr:nvSpPr>
      <xdr:spPr>
        <a:xfrm>
          <a:off x="14742160" y="1867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0" name="直線コネクタ 659">
          <a:extLst>
            <a:ext uri="{FF2B5EF4-FFF2-40B4-BE49-F238E27FC236}">
              <a16:creationId xmlns:a16="http://schemas.microsoft.com/office/drawing/2014/main" id="{3847772F-2E51-44ED-AFE1-997B4295D3AE}"/>
            </a:ext>
          </a:extLst>
        </xdr:cNvPr>
        <xdr:cNvCxnSpPr/>
      </xdr:nvCxnSpPr>
      <xdr:spPr>
        <a:xfrm>
          <a:off x="14611350" y="1866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661" name="【公民館】&#10;有形固定資産減価償却率最大値テキスト">
          <a:extLst>
            <a:ext uri="{FF2B5EF4-FFF2-40B4-BE49-F238E27FC236}">
              <a16:creationId xmlns:a16="http://schemas.microsoft.com/office/drawing/2014/main" id="{7B7DD8AE-95E1-4EF8-993E-60E3CA4707E2}"/>
            </a:ext>
          </a:extLst>
        </xdr:cNvPr>
        <xdr:cNvSpPr txBox="1"/>
      </xdr:nvSpPr>
      <xdr:spPr>
        <a:xfrm>
          <a:off x="14742160" y="1687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662" name="直線コネクタ 661">
          <a:extLst>
            <a:ext uri="{FF2B5EF4-FFF2-40B4-BE49-F238E27FC236}">
              <a16:creationId xmlns:a16="http://schemas.microsoft.com/office/drawing/2014/main" id="{62337F5D-C208-4808-A27B-2B41459AE062}"/>
            </a:ext>
          </a:extLst>
        </xdr:cNvPr>
        <xdr:cNvCxnSpPr/>
      </xdr:nvCxnSpPr>
      <xdr:spPr>
        <a:xfrm>
          <a:off x="14611350" y="17099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13352</xdr:rowOff>
    </xdr:from>
    <xdr:ext cx="405111" cy="259045"/>
    <xdr:sp macro="" textlink="">
      <xdr:nvSpPr>
        <xdr:cNvPr id="663" name="【公民館】&#10;有形固定資産減価償却率平均値テキスト">
          <a:extLst>
            <a:ext uri="{FF2B5EF4-FFF2-40B4-BE49-F238E27FC236}">
              <a16:creationId xmlns:a16="http://schemas.microsoft.com/office/drawing/2014/main" id="{B8CCA737-2E8D-44B8-80F1-3CDC5BE1237E}"/>
            </a:ext>
          </a:extLst>
        </xdr:cNvPr>
        <xdr:cNvSpPr txBox="1"/>
      </xdr:nvSpPr>
      <xdr:spPr>
        <a:xfrm>
          <a:off x="14742160" y="180194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664" name="フローチャート: 判断 663">
          <a:extLst>
            <a:ext uri="{FF2B5EF4-FFF2-40B4-BE49-F238E27FC236}">
              <a16:creationId xmlns:a16="http://schemas.microsoft.com/office/drawing/2014/main" id="{AD6B75E2-FD14-429B-AE4D-AC829AB7ADE5}"/>
            </a:ext>
          </a:extLst>
        </xdr:cNvPr>
        <xdr:cNvSpPr/>
      </xdr:nvSpPr>
      <xdr:spPr>
        <a:xfrm>
          <a:off x="14649450" y="18037175"/>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665" name="フローチャート: 判断 664">
          <a:extLst>
            <a:ext uri="{FF2B5EF4-FFF2-40B4-BE49-F238E27FC236}">
              <a16:creationId xmlns:a16="http://schemas.microsoft.com/office/drawing/2014/main" id="{D3035349-F9B0-4E15-B14C-4BB852900A41}"/>
            </a:ext>
          </a:extLst>
        </xdr:cNvPr>
        <xdr:cNvSpPr/>
      </xdr:nvSpPr>
      <xdr:spPr>
        <a:xfrm>
          <a:off x="13887450" y="180981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666" name="フローチャート: 判断 665">
          <a:extLst>
            <a:ext uri="{FF2B5EF4-FFF2-40B4-BE49-F238E27FC236}">
              <a16:creationId xmlns:a16="http://schemas.microsoft.com/office/drawing/2014/main" id="{5488B130-58FB-4DF5-84F1-0CC323150DD6}"/>
            </a:ext>
          </a:extLst>
        </xdr:cNvPr>
        <xdr:cNvSpPr/>
      </xdr:nvSpPr>
      <xdr:spPr>
        <a:xfrm>
          <a:off x="13089890" y="1809051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67" name="フローチャート: 判断 666">
          <a:extLst>
            <a:ext uri="{FF2B5EF4-FFF2-40B4-BE49-F238E27FC236}">
              <a16:creationId xmlns:a16="http://schemas.microsoft.com/office/drawing/2014/main" id="{04399DE4-A02A-490E-BA43-1E63FB15CE7A}"/>
            </a:ext>
          </a:extLst>
        </xdr:cNvPr>
        <xdr:cNvSpPr/>
      </xdr:nvSpPr>
      <xdr:spPr>
        <a:xfrm>
          <a:off x="12303760" y="18058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92075</xdr:rowOff>
    </xdr:from>
    <xdr:to>
      <xdr:col>67</xdr:col>
      <xdr:colOff>101600</xdr:colOff>
      <xdr:row>106</xdr:row>
      <xdr:rowOff>22225</xdr:rowOff>
    </xdr:to>
    <xdr:sp macro="" textlink="">
      <xdr:nvSpPr>
        <xdr:cNvPr id="668" name="フローチャート: 判断 667">
          <a:extLst>
            <a:ext uri="{FF2B5EF4-FFF2-40B4-BE49-F238E27FC236}">
              <a16:creationId xmlns:a16="http://schemas.microsoft.com/office/drawing/2014/main" id="{DD0BF92E-4C82-4E11-8F7A-CC39FA31BAB2}"/>
            </a:ext>
          </a:extLst>
        </xdr:cNvPr>
        <xdr:cNvSpPr/>
      </xdr:nvSpPr>
      <xdr:spPr>
        <a:xfrm>
          <a:off x="11487150" y="18098135"/>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55CF7EFE-DD30-41D7-98B2-CD439F2B5323}"/>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18161121-09D8-49A7-8E8C-4B6039DE7E65}"/>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7BA05E9D-41AC-43C5-9248-63F15EEEE869}"/>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F14E669C-2DE6-4B5B-BB4E-4EC1110EAD67}"/>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30806B30-47E5-4730-BBFF-0FA38B869365}"/>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65405</xdr:rowOff>
    </xdr:from>
    <xdr:to>
      <xdr:col>85</xdr:col>
      <xdr:colOff>177800</xdr:colOff>
      <xdr:row>103</xdr:row>
      <xdr:rowOff>167005</xdr:rowOff>
    </xdr:to>
    <xdr:sp macro="" textlink="">
      <xdr:nvSpPr>
        <xdr:cNvPr id="674" name="楕円 673">
          <a:extLst>
            <a:ext uri="{FF2B5EF4-FFF2-40B4-BE49-F238E27FC236}">
              <a16:creationId xmlns:a16="http://schemas.microsoft.com/office/drawing/2014/main" id="{10CEDE57-88CA-4AA6-9E32-415949933749}"/>
            </a:ext>
          </a:extLst>
        </xdr:cNvPr>
        <xdr:cNvSpPr/>
      </xdr:nvSpPr>
      <xdr:spPr>
        <a:xfrm>
          <a:off x="14649450" y="17722850"/>
          <a:ext cx="9779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88282</xdr:rowOff>
    </xdr:from>
    <xdr:ext cx="405111" cy="259045"/>
    <xdr:sp macro="" textlink="">
      <xdr:nvSpPr>
        <xdr:cNvPr id="675" name="【公民館】&#10;有形固定資産減価償却率該当値テキスト">
          <a:extLst>
            <a:ext uri="{FF2B5EF4-FFF2-40B4-BE49-F238E27FC236}">
              <a16:creationId xmlns:a16="http://schemas.microsoft.com/office/drawing/2014/main" id="{EB15F9A9-7E8D-44C3-877A-128AAA5F17AD}"/>
            </a:ext>
          </a:extLst>
        </xdr:cNvPr>
        <xdr:cNvSpPr txBox="1"/>
      </xdr:nvSpPr>
      <xdr:spPr>
        <a:xfrm>
          <a:off x="14742160" y="1757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118745</xdr:rowOff>
    </xdr:from>
    <xdr:to>
      <xdr:col>81</xdr:col>
      <xdr:colOff>101600</xdr:colOff>
      <xdr:row>104</xdr:row>
      <xdr:rowOff>48895</xdr:rowOff>
    </xdr:to>
    <xdr:sp macro="" textlink="">
      <xdr:nvSpPr>
        <xdr:cNvPr id="676" name="楕円 675">
          <a:extLst>
            <a:ext uri="{FF2B5EF4-FFF2-40B4-BE49-F238E27FC236}">
              <a16:creationId xmlns:a16="http://schemas.microsoft.com/office/drawing/2014/main" id="{FB5ACDEA-E4C8-4874-8331-962C2F44AEB9}"/>
            </a:ext>
          </a:extLst>
        </xdr:cNvPr>
        <xdr:cNvSpPr/>
      </xdr:nvSpPr>
      <xdr:spPr>
        <a:xfrm>
          <a:off x="13887450" y="17780000"/>
          <a:ext cx="9779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116205</xdr:rowOff>
    </xdr:from>
    <xdr:to>
      <xdr:col>85</xdr:col>
      <xdr:colOff>127000</xdr:colOff>
      <xdr:row>103</xdr:row>
      <xdr:rowOff>169545</xdr:rowOff>
    </xdr:to>
    <xdr:cxnSp macro="">
      <xdr:nvCxnSpPr>
        <xdr:cNvPr id="677" name="直線コネクタ 676">
          <a:extLst>
            <a:ext uri="{FF2B5EF4-FFF2-40B4-BE49-F238E27FC236}">
              <a16:creationId xmlns:a16="http://schemas.microsoft.com/office/drawing/2014/main" id="{CBCDB892-DDB2-405A-863E-C48294F6A33C}"/>
            </a:ext>
          </a:extLst>
        </xdr:cNvPr>
        <xdr:cNvCxnSpPr/>
      </xdr:nvCxnSpPr>
      <xdr:spPr>
        <a:xfrm flipV="1">
          <a:off x="13942060" y="17775555"/>
          <a:ext cx="762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13352</xdr:rowOff>
    </xdr:from>
    <xdr:ext cx="405111" cy="259045"/>
    <xdr:sp macro="" textlink="">
      <xdr:nvSpPr>
        <xdr:cNvPr id="678" name="n_1aveValue【公民館】&#10;有形固定資産減価償却率">
          <a:extLst>
            <a:ext uri="{FF2B5EF4-FFF2-40B4-BE49-F238E27FC236}">
              <a16:creationId xmlns:a16="http://schemas.microsoft.com/office/drawing/2014/main" id="{9F049F7F-DBA9-41B9-BE84-9C2A0C621225}"/>
            </a:ext>
          </a:extLst>
        </xdr:cNvPr>
        <xdr:cNvSpPr txBox="1"/>
      </xdr:nvSpPr>
      <xdr:spPr>
        <a:xfrm>
          <a:off x="13738234" y="1819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33038</xdr:rowOff>
    </xdr:from>
    <xdr:ext cx="405111" cy="259045"/>
    <xdr:sp macro="" textlink="">
      <xdr:nvSpPr>
        <xdr:cNvPr id="679" name="n_2aveValue【公民館】&#10;有形固定資産減価償却率">
          <a:extLst>
            <a:ext uri="{FF2B5EF4-FFF2-40B4-BE49-F238E27FC236}">
              <a16:creationId xmlns:a16="http://schemas.microsoft.com/office/drawing/2014/main" id="{03C79FFE-28C3-4211-A6BA-FB7527736938}"/>
            </a:ext>
          </a:extLst>
        </xdr:cNvPr>
        <xdr:cNvSpPr txBox="1"/>
      </xdr:nvSpPr>
      <xdr:spPr>
        <a:xfrm>
          <a:off x="12957184" y="17861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170197</xdr:rowOff>
    </xdr:from>
    <xdr:ext cx="405111" cy="259045"/>
    <xdr:sp macro="" textlink="">
      <xdr:nvSpPr>
        <xdr:cNvPr id="680" name="n_3aveValue【公民館】&#10;有形固定資産減価償却率">
          <a:extLst>
            <a:ext uri="{FF2B5EF4-FFF2-40B4-BE49-F238E27FC236}">
              <a16:creationId xmlns:a16="http://schemas.microsoft.com/office/drawing/2014/main" id="{A2F7ADB9-A028-4208-A8D6-23CA7B2D076A}"/>
            </a:ext>
          </a:extLst>
        </xdr:cNvPr>
        <xdr:cNvSpPr txBox="1"/>
      </xdr:nvSpPr>
      <xdr:spPr>
        <a:xfrm>
          <a:off x="12171054" y="1783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38752</xdr:rowOff>
    </xdr:from>
    <xdr:ext cx="405111" cy="259045"/>
    <xdr:sp macro="" textlink="">
      <xdr:nvSpPr>
        <xdr:cNvPr id="681" name="n_4aveValue【公民館】&#10;有形固定資産減価償却率">
          <a:extLst>
            <a:ext uri="{FF2B5EF4-FFF2-40B4-BE49-F238E27FC236}">
              <a16:creationId xmlns:a16="http://schemas.microsoft.com/office/drawing/2014/main" id="{CEB4ADB9-F36D-477F-A206-DF1F399A741F}"/>
            </a:ext>
          </a:extLst>
        </xdr:cNvPr>
        <xdr:cNvSpPr txBox="1"/>
      </xdr:nvSpPr>
      <xdr:spPr>
        <a:xfrm>
          <a:off x="11354444" y="17869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65422</xdr:rowOff>
    </xdr:from>
    <xdr:ext cx="405111" cy="259045"/>
    <xdr:sp macro="" textlink="">
      <xdr:nvSpPr>
        <xdr:cNvPr id="682" name="n_1mainValue【公民館】&#10;有形固定資産減価償却率">
          <a:extLst>
            <a:ext uri="{FF2B5EF4-FFF2-40B4-BE49-F238E27FC236}">
              <a16:creationId xmlns:a16="http://schemas.microsoft.com/office/drawing/2014/main" id="{5B117B6C-E8DC-40A2-BE5B-D9CC006B3331}"/>
            </a:ext>
          </a:extLst>
        </xdr:cNvPr>
        <xdr:cNvSpPr txBox="1"/>
      </xdr:nvSpPr>
      <xdr:spPr>
        <a:xfrm>
          <a:off x="13738234" y="1755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3" name="正方形/長方形 682">
          <a:extLst>
            <a:ext uri="{FF2B5EF4-FFF2-40B4-BE49-F238E27FC236}">
              <a16:creationId xmlns:a16="http://schemas.microsoft.com/office/drawing/2014/main" id="{A8739CC3-7B2C-4665-9D29-6D0352DEC16C}"/>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4" name="正方形/長方形 683">
          <a:extLst>
            <a:ext uri="{FF2B5EF4-FFF2-40B4-BE49-F238E27FC236}">
              <a16:creationId xmlns:a16="http://schemas.microsoft.com/office/drawing/2014/main" id="{F5A2BF0A-3994-4EF9-ACBC-7E75F7066B00}"/>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5" name="正方形/長方形 684">
          <a:extLst>
            <a:ext uri="{FF2B5EF4-FFF2-40B4-BE49-F238E27FC236}">
              <a16:creationId xmlns:a16="http://schemas.microsoft.com/office/drawing/2014/main" id="{F89775BB-B8B3-4F01-A574-56DABA4F6EA6}"/>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6" name="正方形/長方形 685">
          <a:extLst>
            <a:ext uri="{FF2B5EF4-FFF2-40B4-BE49-F238E27FC236}">
              <a16:creationId xmlns:a16="http://schemas.microsoft.com/office/drawing/2014/main" id="{EBEA339A-A6C1-4393-87C6-7BC4CC9FFBDA}"/>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7" name="正方形/長方形 686">
          <a:extLst>
            <a:ext uri="{FF2B5EF4-FFF2-40B4-BE49-F238E27FC236}">
              <a16:creationId xmlns:a16="http://schemas.microsoft.com/office/drawing/2014/main" id="{C21FD3CA-9ADC-402D-9EAB-AD31847EE775}"/>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8" name="正方形/長方形 687">
          <a:extLst>
            <a:ext uri="{FF2B5EF4-FFF2-40B4-BE49-F238E27FC236}">
              <a16:creationId xmlns:a16="http://schemas.microsoft.com/office/drawing/2014/main" id="{AD62ED9E-7536-4F24-9B19-919EEF409C17}"/>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9" name="正方形/長方形 688">
          <a:extLst>
            <a:ext uri="{FF2B5EF4-FFF2-40B4-BE49-F238E27FC236}">
              <a16:creationId xmlns:a16="http://schemas.microsoft.com/office/drawing/2014/main" id="{F2CEE671-1C64-423F-BD42-89B64832A6AA}"/>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0" name="正方形/長方形 689">
          <a:extLst>
            <a:ext uri="{FF2B5EF4-FFF2-40B4-BE49-F238E27FC236}">
              <a16:creationId xmlns:a16="http://schemas.microsoft.com/office/drawing/2014/main" id="{856BF32F-61DD-4446-9003-B95DBEF33866}"/>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1" name="テキスト ボックス 690">
          <a:extLst>
            <a:ext uri="{FF2B5EF4-FFF2-40B4-BE49-F238E27FC236}">
              <a16:creationId xmlns:a16="http://schemas.microsoft.com/office/drawing/2014/main" id="{8266FEB2-FDAD-4F62-9B21-10E9190491A1}"/>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2" name="直線コネクタ 691">
          <a:extLst>
            <a:ext uri="{FF2B5EF4-FFF2-40B4-BE49-F238E27FC236}">
              <a16:creationId xmlns:a16="http://schemas.microsoft.com/office/drawing/2014/main" id="{1C22936D-36F7-46EB-BF37-14C6E3535884}"/>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93" name="直線コネクタ 692">
          <a:extLst>
            <a:ext uri="{FF2B5EF4-FFF2-40B4-BE49-F238E27FC236}">
              <a16:creationId xmlns:a16="http://schemas.microsoft.com/office/drawing/2014/main" id="{DB3FDBDF-22C6-4B2A-8B5B-58F186AC3D25}"/>
            </a:ext>
          </a:extLst>
        </xdr:cNvPr>
        <xdr:cNvCxnSpPr/>
      </xdr:nvCxnSpPr>
      <xdr:spPr>
        <a:xfrm>
          <a:off x="16459200" y="1859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94" name="テキスト ボックス 693">
          <a:extLst>
            <a:ext uri="{FF2B5EF4-FFF2-40B4-BE49-F238E27FC236}">
              <a16:creationId xmlns:a16="http://schemas.microsoft.com/office/drawing/2014/main" id="{23A40881-DF03-4C45-92E2-20F82BB87AD4}"/>
            </a:ext>
          </a:extLst>
        </xdr:cNvPr>
        <xdr:cNvSpPr txBox="1"/>
      </xdr:nvSpPr>
      <xdr:spPr>
        <a:xfrm>
          <a:off x="16047266" y="1844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95" name="直線コネクタ 694">
          <a:extLst>
            <a:ext uri="{FF2B5EF4-FFF2-40B4-BE49-F238E27FC236}">
              <a16:creationId xmlns:a16="http://schemas.microsoft.com/office/drawing/2014/main" id="{E352C23F-BCB8-4B6D-9DED-9D638CAE8A40}"/>
            </a:ext>
          </a:extLst>
        </xdr:cNvPr>
        <xdr:cNvCxnSpPr/>
      </xdr:nvCxnSpPr>
      <xdr:spPr>
        <a:xfrm>
          <a:off x="16459200" y="1813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96" name="テキスト ボックス 695">
          <a:extLst>
            <a:ext uri="{FF2B5EF4-FFF2-40B4-BE49-F238E27FC236}">
              <a16:creationId xmlns:a16="http://schemas.microsoft.com/office/drawing/2014/main" id="{C76A96BE-F37F-4F24-9EED-8D611638FE15}"/>
            </a:ext>
          </a:extLst>
        </xdr:cNvPr>
        <xdr:cNvSpPr txBox="1"/>
      </xdr:nvSpPr>
      <xdr:spPr>
        <a:xfrm>
          <a:off x="16047266" y="179952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97" name="直線コネクタ 696">
          <a:extLst>
            <a:ext uri="{FF2B5EF4-FFF2-40B4-BE49-F238E27FC236}">
              <a16:creationId xmlns:a16="http://schemas.microsoft.com/office/drawing/2014/main" id="{727485F7-6DC7-46C9-B065-E918E09824DE}"/>
            </a:ext>
          </a:extLst>
        </xdr:cNvPr>
        <xdr:cNvCxnSpPr/>
      </xdr:nvCxnSpPr>
      <xdr:spPr>
        <a:xfrm>
          <a:off x="16459200" y="176745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98" name="テキスト ボックス 697">
          <a:extLst>
            <a:ext uri="{FF2B5EF4-FFF2-40B4-BE49-F238E27FC236}">
              <a16:creationId xmlns:a16="http://schemas.microsoft.com/office/drawing/2014/main" id="{FBBD7080-FD98-4271-A282-D906D5843313}"/>
            </a:ext>
          </a:extLst>
        </xdr:cNvPr>
        <xdr:cNvSpPr txBox="1"/>
      </xdr:nvSpPr>
      <xdr:spPr>
        <a:xfrm>
          <a:off x="16047266" y="175380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99" name="直線コネクタ 698">
          <a:extLst>
            <a:ext uri="{FF2B5EF4-FFF2-40B4-BE49-F238E27FC236}">
              <a16:creationId xmlns:a16="http://schemas.microsoft.com/office/drawing/2014/main" id="{919C55B1-2660-4BD2-908F-CFDD570FEFE2}"/>
            </a:ext>
          </a:extLst>
        </xdr:cNvPr>
        <xdr:cNvCxnSpPr/>
      </xdr:nvCxnSpPr>
      <xdr:spPr>
        <a:xfrm>
          <a:off x="16459200" y="1722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00" name="テキスト ボックス 699">
          <a:extLst>
            <a:ext uri="{FF2B5EF4-FFF2-40B4-BE49-F238E27FC236}">
              <a16:creationId xmlns:a16="http://schemas.microsoft.com/office/drawing/2014/main" id="{FD7D7112-A2FF-4486-9F0C-B56384F7CD9F}"/>
            </a:ext>
          </a:extLst>
        </xdr:cNvPr>
        <xdr:cNvSpPr txBox="1"/>
      </xdr:nvSpPr>
      <xdr:spPr>
        <a:xfrm>
          <a:off x="16047266" y="170770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1" name="直線コネクタ 700">
          <a:extLst>
            <a:ext uri="{FF2B5EF4-FFF2-40B4-BE49-F238E27FC236}">
              <a16:creationId xmlns:a16="http://schemas.microsoft.com/office/drawing/2014/main" id="{7DD6F2B5-0C1F-4E01-9145-B4DC853BEFB6}"/>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2" name="テキスト ボックス 701">
          <a:extLst>
            <a:ext uri="{FF2B5EF4-FFF2-40B4-BE49-F238E27FC236}">
              <a16:creationId xmlns:a16="http://schemas.microsoft.com/office/drawing/2014/main" id="{522D45B3-4F4D-409A-BB9E-642829602196}"/>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3" name="【公民館】&#10;一人当たり面積グラフ枠">
          <a:extLst>
            <a:ext uri="{FF2B5EF4-FFF2-40B4-BE49-F238E27FC236}">
              <a16:creationId xmlns:a16="http://schemas.microsoft.com/office/drawing/2014/main" id="{28A76D95-7892-446A-9F02-EEE3F56B970E}"/>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704" name="直線コネクタ 703">
          <a:extLst>
            <a:ext uri="{FF2B5EF4-FFF2-40B4-BE49-F238E27FC236}">
              <a16:creationId xmlns:a16="http://schemas.microsoft.com/office/drawing/2014/main" id="{EDBC2B8E-35E9-42E1-93B5-2E5F6326B72A}"/>
            </a:ext>
          </a:extLst>
        </xdr:cNvPr>
        <xdr:cNvCxnSpPr/>
      </xdr:nvCxnSpPr>
      <xdr:spPr>
        <a:xfrm flipV="1">
          <a:off x="19947254" y="17446294"/>
          <a:ext cx="0" cy="1137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705" name="【公民館】&#10;一人当たり面積最小値テキスト">
          <a:extLst>
            <a:ext uri="{FF2B5EF4-FFF2-40B4-BE49-F238E27FC236}">
              <a16:creationId xmlns:a16="http://schemas.microsoft.com/office/drawing/2014/main" id="{C4A6FE50-52A2-4885-AA46-6C4DDDAF8474}"/>
            </a:ext>
          </a:extLst>
        </xdr:cNvPr>
        <xdr:cNvSpPr txBox="1"/>
      </xdr:nvSpPr>
      <xdr:spPr>
        <a:xfrm>
          <a:off x="1998599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706" name="直線コネクタ 705">
          <a:extLst>
            <a:ext uri="{FF2B5EF4-FFF2-40B4-BE49-F238E27FC236}">
              <a16:creationId xmlns:a16="http://schemas.microsoft.com/office/drawing/2014/main" id="{99685EE3-8EC1-4664-A540-AD5E661D7143}"/>
            </a:ext>
          </a:extLst>
        </xdr:cNvPr>
        <xdr:cNvCxnSpPr/>
      </xdr:nvCxnSpPr>
      <xdr:spPr>
        <a:xfrm>
          <a:off x="19885660" y="185835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707" name="【公民館】&#10;一人当たり面積最大値テキスト">
          <a:extLst>
            <a:ext uri="{FF2B5EF4-FFF2-40B4-BE49-F238E27FC236}">
              <a16:creationId xmlns:a16="http://schemas.microsoft.com/office/drawing/2014/main" id="{A9938AA0-7AD4-48BF-AD7B-A11085AB241E}"/>
            </a:ext>
          </a:extLst>
        </xdr:cNvPr>
        <xdr:cNvSpPr txBox="1"/>
      </xdr:nvSpPr>
      <xdr:spPr>
        <a:xfrm>
          <a:off x="1998599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708" name="直線コネクタ 707">
          <a:extLst>
            <a:ext uri="{FF2B5EF4-FFF2-40B4-BE49-F238E27FC236}">
              <a16:creationId xmlns:a16="http://schemas.microsoft.com/office/drawing/2014/main" id="{310AD7EB-8C26-4C06-B68B-C65B8C5EA634}"/>
            </a:ext>
          </a:extLst>
        </xdr:cNvPr>
        <xdr:cNvCxnSpPr/>
      </xdr:nvCxnSpPr>
      <xdr:spPr>
        <a:xfrm>
          <a:off x="19885660" y="174462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149217</xdr:rowOff>
    </xdr:from>
    <xdr:ext cx="469744" cy="259045"/>
    <xdr:sp macro="" textlink="">
      <xdr:nvSpPr>
        <xdr:cNvPr id="709" name="【公民館】&#10;一人当たり面積平均値テキスト">
          <a:extLst>
            <a:ext uri="{FF2B5EF4-FFF2-40B4-BE49-F238E27FC236}">
              <a16:creationId xmlns:a16="http://schemas.microsoft.com/office/drawing/2014/main" id="{8B8D800F-8F10-4F90-80DE-ED8128B201ED}"/>
            </a:ext>
          </a:extLst>
        </xdr:cNvPr>
        <xdr:cNvSpPr txBox="1"/>
      </xdr:nvSpPr>
      <xdr:spPr>
        <a:xfrm>
          <a:off x="19985990" y="18322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710" name="フローチャート: 判断 709">
          <a:extLst>
            <a:ext uri="{FF2B5EF4-FFF2-40B4-BE49-F238E27FC236}">
              <a16:creationId xmlns:a16="http://schemas.microsoft.com/office/drawing/2014/main" id="{554DF016-EC95-4571-9038-89F4ECA70FD7}"/>
            </a:ext>
          </a:extLst>
        </xdr:cNvPr>
        <xdr:cNvSpPr/>
      </xdr:nvSpPr>
      <xdr:spPr>
        <a:xfrm>
          <a:off x="19904710" y="1834830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711" name="フローチャート: 判断 710">
          <a:extLst>
            <a:ext uri="{FF2B5EF4-FFF2-40B4-BE49-F238E27FC236}">
              <a16:creationId xmlns:a16="http://schemas.microsoft.com/office/drawing/2014/main" id="{909A2FE6-2FA4-4151-9E8A-1ACBD138FB56}"/>
            </a:ext>
          </a:extLst>
        </xdr:cNvPr>
        <xdr:cNvSpPr/>
      </xdr:nvSpPr>
      <xdr:spPr>
        <a:xfrm>
          <a:off x="19161760" y="18361254"/>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712" name="フローチャート: 判断 711">
          <a:extLst>
            <a:ext uri="{FF2B5EF4-FFF2-40B4-BE49-F238E27FC236}">
              <a16:creationId xmlns:a16="http://schemas.microsoft.com/office/drawing/2014/main" id="{52189D3E-08D9-42E7-82B7-09FDC5486E1C}"/>
            </a:ext>
          </a:extLst>
        </xdr:cNvPr>
        <xdr:cNvSpPr/>
      </xdr:nvSpPr>
      <xdr:spPr>
        <a:xfrm>
          <a:off x="18345150" y="18365368"/>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713" name="フローチャート: 判断 712">
          <a:extLst>
            <a:ext uri="{FF2B5EF4-FFF2-40B4-BE49-F238E27FC236}">
              <a16:creationId xmlns:a16="http://schemas.microsoft.com/office/drawing/2014/main" id="{9CB80EB3-0454-4983-B4EF-B87DA6122129}"/>
            </a:ext>
          </a:extLst>
        </xdr:cNvPr>
        <xdr:cNvSpPr/>
      </xdr:nvSpPr>
      <xdr:spPr>
        <a:xfrm>
          <a:off x="17547590" y="18366740"/>
          <a:ext cx="109220" cy="10922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19456</xdr:rowOff>
    </xdr:from>
    <xdr:to>
      <xdr:col>98</xdr:col>
      <xdr:colOff>38100</xdr:colOff>
      <xdr:row>107</xdr:row>
      <xdr:rowOff>121056</xdr:rowOff>
    </xdr:to>
    <xdr:sp macro="" textlink="">
      <xdr:nvSpPr>
        <xdr:cNvPr id="714" name="フローチャート: 判断 713">
          <a:extLst>
            <a:ext uri="{FF2B5EF4-FFF2-40B4-BE49-F238E27FC236}">
              <a16:creationId xmlns:a16="http://schemas.microsoft.com/office/drawing/2014/main" id="{93C288F8-3883-47BB-AA97-15989EDDA911}"/>
            </a:ext>
          </a:extLst>
        </xdr:cNvPr>
        <xdr:cNvSpPr/>
      </xdr:nvSpPr>
      <xdr:spPr>
        <a:xfrm>
          <a:off x="16761460" y="18360796"/>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5" name="テキスト ボックス 714">
          <a:extLst>
            <a:ext uri="{FF2B5EF4-FFF2-40B4-BE49-F238E27FC236}">
              <a16:creationId xmlns:a16="http://schemas.microsoft.com/office/drawing/2014/main" id="{3786BE8D-6983-4251-92BC-992B50D1F7DA}"/>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6" name="テキスト ボックス 715">
          <a:extLst>
            <a:ext uri="{FF2B5EF4-FFF2-40B4-BE49-F238E27FC236}">
              <a16:creationId xmlns:a16="http://schemas.microsoft.com/office/drawing/2014/main" id="{A2C7CFC8-9F35-472A-8CAE-0C9989BD6ABE}"/>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17" name="テキスト ボックス 716">
          <a:extLst>
            <a:ext uri="{FF2B5EF4-FFF2-40B4-BE49-F238E27FC236}">
              <a16:creationId xmlns:a16="http://schemas.microsoft.com/office/drawing/2014/main" id="{7F23262C-472C-4A86-B515-59220CE91C95}"/>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8" name="テキスト ボックス 717">
          <a:extLst>
            <a:ext uri="{FF2B5EF4-FFF2-40B4-BE49-F238E27FC236}">
              <a16:creationId xmlns:a16="http://schemas.microsoft.com/office/drawing/2014/main" id="{BE9E3257-FC9E-47D3-9783-6B73EA7CCDAB}"/>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9" name="テキスト ボックス 718">
          <a:extLst>
            <a:ext uri="{FF2B5EF4-FFF2-40B4-BE49-F238E27FC236}">
              <a16:creationId xmlns:a16="http://schemas.microsoft.com/office/drawing/2014/main" id="{0DCF9426-7E70-418D-88A8-D34974F730A7}"/>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147016</xdr:rowOff>
    </xdr:from>
    <xdr:to>
      <xdr:col>116</xdr:col>
      <xdr:colOff>114300</xdr:colOff>
      <xdr:row>104</xdr:row>
      <xdr:rowOff>77166</xdr:rowOff>
    </xdr:to>
    <xdr:sp macro="" textlink="">
      <xdr:nvSpPr>
        <xdr:cNvPr id="720" name="楕円 719">
          <a:extLst>
            <a:ext uri="{FF2B5EF4-FFF2-40B4-BE49-F238E27FC236}">
              <a16:creationId xmlns:a16="http://schemas.microsoft.com/office/drawing/2014/main" id="{50B79CC1-507D-4BEB-B7DB-F1318B36F4CC}"/>
            </a:ext>
          </a:extLst>
        </xdr:cNvPr>
        <xdr:cNvSpPr/>
      </xdr:nvSpPr>
      <xdr:spPr>
        <a:xfrm>
          <a:off x="19904710" y="17804461"/>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169893</xdr:rowOff>
    </xdr:from>
    <xdr:ext cx="469744" cy="259045"/>
    <xdr:sp macro="" textlink="">
      <xdr:nvSpPr>
        <xdr:cNvPr id="721" name="【公民館】&#10;一人当たり面積該当値テキスト">
          <a:extLst>
            <a:ext uri="{FF2B5EF4-FFF2-40B4-BE49-F238E27FC236}">
              <a16:creationId xmlns:a16="http://schemas.microsoft.com/office/drawing/2014/main" id="{7C451FC4-DE0A-4D1E-9146-635C8F3FA15D}"/>
            </a:ext>
          </a:extLst>
        </xdr:cNvPr>
        <xdr:cNvSpPr txBox="1"/>
      </xdr:nvSpPr>
      <xdr:spPr>
        <a:xfrm>
          <a:off x="19985990" y="17661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153873</xdr:rowOff>
    </xdr:from>
    <xdr:to>
      <xdr:col>112</xdr:col>
      <xdr:colOff>38100</xdr:colOff>
      <xdr:row>104</xdr:row>
      <xdr:rowOff>84023</xdr:rowOff>
    </xdr:to>
    <xdr:sp macro="" textlink="">
      <xdr:nvSpPr>
        <xdr:cNvPr id="722" name="楕円 721">
          <a:extLst>
            <a:ext uri="{FF2B5EF4-FFF2-40B4-BE49-F238E27FC236}">
              <a16:creationId xmlns:a16="http://schemas.microsoft.com/office/drawing/2014/main" id="{74907EF8-EC13-4EEE-87CB-73344F7211E6}"/>
            </a:ext>
          </a:extLst>
        </xdr:cNvPr>
        <xdr:cNvSpPr/>
      </xdr:nvSpPr>
      <xdr:spPr>
        <a:xfrm>
          <a:off x="19161760" y="17813223"/>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26366</xdr:rowOff>
    </xdr:from>
    <xdr:to>
      <xdr:col>116</xdr:col>
      <xdr:colOff>63500</xdr:colOff>
      <xdr:row>104</xdr:row>
      <xdr:rowOff>33223</xdr:rowOff>
    </xdr:to>
    <xdr:cxnSp macro="">
      <xdr:nvCxnSpPr>
        <xdr:cNvPr id="723" name="直線コネクタ 722">
          <a:extLst>
            <a:ext uri="{FF2B5EF4-FFF2-40B4-BE49-F238E27FC236}">
              <a16:creationId xmlns:a16="http://schemas.microsoft.com/office/drawing/2014/main" id="{805C8BFF-B7FD-47D2-9EE0-46FE1B264FC4}"/>
            </a:ext>
          </a:extLst>
        </xdr:cNvPr>
        <xdr:cNvCxnSpPr/>
      </xdr:nvCxnSpPr>
      <xdr:spPr>
        <a:xfrm flipV="1">
          <a:off x="19204940" y="17853356"/>
          <a:ext cx="742950" cy="8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112641</xdr:rowOff>
    </xdr:from>
    <xdr:ext cx="469744" cy="259045"/>
    <xdr:sp macro="" textlink="">
      <xdr:nvSpPr>
        <xdr:cNvPr id="724" name="n_1aveValue【公民館】&#10;一人当たり面積">
          <a:extLst>
            <a:ext uri="{FF2B5EF4-FFF2-40B4-BE49-F238E27FC236}">
              <a16:creationId xmlns:a16="http://schemas.microsoft.com/office/drawing/2014/main" id="{25F6DB2E-54FE-40B3-9E44-AF4F0C0BF77B}"/>
            </a:ext>
          </a:extLst>
        </xdr:cNvPr>
        <xdr:cNvSpPr txBox="1"/>
      </xdr:nvSpPr>
      <xdr:spPr>
        <a:xfrm>
          <a:off x="18982132" y="1845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725" name="n_2aveValue【公民館】&#10;一人当たり面積">
          <a:extLst>
            <a:ext uri="{FF2B5EF4-FFF2-40B4-BE49-F238E27FC236}">
              <a16:creationId xmlns:a16="http://schemas.microsoft.com/office/drawing/2014/main" id="{D5E345DB-8CB9-457D-99BA-60B3D9250EB6}"/>
            </a:ext>
          </a:extLst>
        </xdr:cNvPr>
        <xdr:cNvSpPr txBox="1"/>
      </xdr:nvSpPr>
      <xdr:spPr>
        <a:xfrm>
          <a:off x="18182032" y="18142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726" name="n_3aveValue【公民館】&#10;一人当たり面積">
          <a:extLst>
            <a:ext uri="{FF2B5EF4-FFF2-40B4-BE49-F238E27FC236}">
              <a16:creationId xmlns:a16="http://schemas.microsoft.com/office/drawing/2014/main" id="{FB95546F-1C3F-4C9C-A987-15AA323F5567}"/>
            </a:ext>
          </a:extLst>
        </xdr:cNvPr>
        <xdr:cNvSpPr txBox="1"/>
      </xdr:nvSpPr>
      <xdr:spPr>
        <a:xfrm>
          <a:off x="17384472" y="18143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137583</xdr:rowOff>
    </xdr:from>
    <xdr:ext cx="469744" cy="259045"/>
    <xdr:sp macro="" textlink="">
      <xdr:nvSpPr>
        <xdr:cNvPr id="727" name="n_4aveValue【公民館】&#10;一人当たり面積">
          <a:extLst>
            <a:ext uri="{FF2B5EF4-FFF2-40B4-BE49-F238E27FC236}">
              <a16:creationId xmlns:a16="http://schemas.microsoft.com/office/drawing/2014/main" id="{E2EB4480-9BC2-4F65-8615-B620072ED14D}"/>
            </a:ext>
          </a:extLst>
        </xdr:cNvPr>
        <xdr:cNvSpPr txBox="1"/>
      </xdr:nvSpPr>
      <xdr:spPr>
        <a:xfrm>
          <a:off x="16588817" y="18136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100550</xdr:rowOff>
    </xdr:from>
    <xdr:ext cx="469744" cy="259045"/>
    <xdr:sp macro="" textlink="">
      <xdr:nvSpPr>
        <xdr:cNvPr id="728" name="n_1mainValue【公民館】&#10;一人当たり面積">
          <a:extLst>
            <a:ext uri="{FF2B5EF4-FFF2-40B4-BE49-F238E27FC236}">
              <a16:creationId xmlns:a16="http://schemas.microsoft.com/office/drawing/2014/main" id="{429BB9B6-B404-4CA5-8686-A99F6597449D}"/>
            </a:ext>
          </a:extLst>
        </xdr:cNvPr>
        <xdr:cNvSpPr txBox="1"/>
      </xdr:nvSpPr>
      <xdr:spPr>
        <a:xfrm>
          <a:off x="18982132" y="17584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29" name="正方形/長方形 728">
          <a:extLst>
            <a:ext uri="{FF2B5EF4-FFF2-40B4-BE49-F238E27FC236}">
              <a16:creationId xmlns:a16="http://schemas.microsoft.com/office/drawing/2014/main" id="{67267B39-35B9-4485-9764-6AB5223C5E35}"/>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30" name="正方形/長方形 729">
          <a:extLst>
            <a:ext uri="{FF2B5EF4-FFF2-40B4-BE49-F238E27FC236}">
              <a16:creationId xmlns:a16="http://schemas.microsoft.com/office/drawing/2014/main" id="{42ED23C3-FB7E-4C75-9256-F5F2D6411042}"/>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31" name="テキスト ボックス 730">
          <a:extLst>
            <a:ext uri="{FF2B5EF4-FFF2-40B4-BE49-F238E27FC236}">
              <a16:creationId xmlns:a16="http://schemas.microsoft.com/office/drawing/2014/main" id="{A3C89E9C-8F4C-469B-8388-8142E73F0E8D}"/>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有形固定資産減価償却率においては、</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４施設のうち類似団体内平均値を上回っているのは、橋りょう・トンネル、公営住宅、公民館、保健センター・保健所の４施設のみであり他の施設は類似団体内平均値を下回っている。残りの１０施設においては、</a:t>
          </a:r>
          <a:r>
            <a:rPr kumimoji="1" lang="en-US" altLang="ja-JP" sz="1100" b="0" i="0" baseline="0">
              <a:solidFill>
                <a:schemeClr val="dk1"/>
              </a:solidFill>
              <a:effectLst/>
              <a:latin typeface="+mn-lt"/>
              <a:ea typeface="+mn-ea"/>
              <a:cs typeface="+mn-cs"/>
            </a:rPr>
            <a:t>68.5</a:t>
          </a:r>
          <a:r>
            <a:rPr kumimoji="1" lang="ja-JP" altLang="ja-JP" sz="1100" b="0" i="0" baseline="0">
              <a:solidFill>
                <a:schemeClr val="dk1"/>
              </a:solidFill>
              <a:effectLst/>
              <a:latin typeface="+mn-lt"/>
              <a:ea typeface="+mn-ea"/>
              <a:cs typeface="+mn-cs"/>
            </a:rPr>
            <a:t>％から</a:t>
          </a:r>
          <a:r>
            <a:rPr kumimoji="1" lang="en-US" altLang="ja-JP" sz="1100" b="0" i="0" baseline="0">
              <a:solidFill>
                <a:schemeClr val="dk1"/>
              </a:solidFill>
              <a:effectLst/>
              <a:latin typeface="+mn-lt"/>
              <a:ea typeface="+mn-ea"/>
              <a:cs typeface="+mn-cs"/>
            </a:rPr>
            <a:t>100</a:t>
          </a:r>
          <a:r>
            <a:rPr kumimoji="1" lang="ja-JP" altLang="ja-JP" sz="1100" b="0" i="0" baseline="0">
              <a:solidFill>
                <a:schemeClr val="dk1"/>
              </a:solidFill>
              <a:effectLst/>
              <a:latin typeface="+mn-lt"/>
              <a:ea typeface="+mn-ea"/>
              <a:cs typeface="+mn-cs"/>
            </a:rPr>
            <a:t>％まで減価償却率が進んでおり、今後施設の延命化を図るための維持管理・施設の集約化等の検討を行っていく。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また、１０施設における</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人当たりの面積は、類似団体内平均値を上回っている施設が多数占めているが、児童館においては１館の解体により平均を下回った。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今後、人口の減少化が進む中で、今後施設の更新時期等を検討していくうえで、施設規模の検討を十分考慮する必要性がある。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3972245-3CAD-445D-A0B5-447308933490}"/>
            </a:ext>
          </a:extLst>
        </xdr:cNvPr>
        <xdr:cNvSpPr/>
      </xdr:nvSpPr>
      <xdr:spPr>
        <a:xfrm>
          <a:off x="574040" y="130810"/>
          <a:ext cx="11427460" cy="631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65D9235-C849-478A-A157-2A50D77B5FFA}"/>
            </a:ext>
          </a:extLst>
        </xdr:cNvPr>
        <xdr:cNvSpPr/>
      </xdr:nvSpPr>
      <xdr:spPr>
        <a:xfrm>
          <a:off x="17145000" y="186690"/>
          <a:ext cx="3581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205F6D9-E2D6-41BB-BAC8-07C52CB98A83}"/>
            </a:ext>
          </a:extLst>
        </xdr:cNvPr>
        <xdr:cNvSpPr/>
      </xdr:nvSpPr>
      <xdr:spPr>
        <a:xfrm>
          <a:off x="17160240" y="217805"/>
          <a:ext cx="354457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8B491DA-EA35-4ADB-9956-4DDD1CE0E4C2}"/>
            </a:ext>
          </a:extLst>
        </xdr:cNvPr>
        <xdr:cNvSpPr/>
      </xdr:nvSpPr>
      <xdr:spPr>
        <a:xfrm>
          <a:off x="17191355" y="239395"/>
          <a:ext cx="3474085" cy="44640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福井県おおい町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8151175-C15C-46EC-BB89-D06D11816CF5}"/>
            </a:ext>
          </a:extLst>
        </xdr:cNvPr>
        <xdr:cNvSpPr/>
      </xdr:nvSpPr>
      <xdr:spPr>
        <a:xfrm>
          <a:off x="14632940" y="186690"/>
          <a:ext cx="23939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FCAC793-F61A-4D9F-852A-441BC60F0E42}"/>
            </a:ext>
          </a:extLst>
        </xdr:cNvPr>
        <xdr:cNvSpPr/>
      </xdr:nvSpPr>
      <xdr:spPr>
        <a:xfrm>
          <a:off x="14665960" y="217805"/>
          <a:ext cx="234569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0DF73EF-E57C-483E-8E89-39EC47E06E6A}"/>
            </a:ext>
          </a:extLst>
        </xdr:cNvPr>
        <xdr:cNvSpPr/>
      </xdr:nvSpPr>
      <xdr:spPr>
        <a:xfrm>
          <a:off x="14687550" y="239395"/>
          <a:ext cx="2294255" cy="46291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18AB14D-0D48-4FAF-A41B-199C2A9C263A}"/>
            </a:ext>
          </a:extLst>
        </xdr:cNvPr>
        <xdr:cNvSpPr/>
      </xdr:nvSpPr>
      <xdr:spPr>
        <a:xfrm>
          <a:off x="685800" y="887095"/>
          <a:ext cx="9086850" cy="177609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757A173-A57B-4C00-9178-19D898DEDFA8}"/>
            </a:ext>
          </a:extLst>
        </xdr:cNvPr>
        <xdr:cNvSpPr/>
      </xdr:nvSpPr>
      <xdr:spPr>
        <a:xfrm>
          <a:off x="816610" y="916940"/>
          <a:ext cx="124079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D437184-E409-457E-AD2A-ED33B1CBDD9A}"/>
            </a:ext>
          </a:extLst>
        </xdr:cNvPr>
        <xdr:cNvSpPr/>
      </xdr:nvSpPr>
      <xdr:spPr>
        <a:xfrm>
          <a:off x="2016760" y="916940"/>
          <a:ext cx="120015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7,681
7,581
212.19
13,060,480
12,641,096
284,470
5,395,007
931,112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8B2A411-9A8D-434C-9EF0-41F770A1968D}"/>
            </a:ext>
          </a:extLst>
        </xdr:cNvPr>
        <xdr:cNvSpPr/>
      </xdr:nvSpPr>
      <xdr:spPr>
        <a:xfrm>
          <a:off x="3216910" y="916940"/>
          <a:ext cx="13716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7686E63-9FE2-4020-A8CA-537610693AA9}"/>
            </a:ext>
          </a:extLst>
        </xdr:cNvPr>
        <xdr:cNvSpPr/>
      </xdr:nvSpPr>
      <xdr:spPr>
        <a:xfrm>
          <a:off x="4588510" y="941705"/>
          <a:ext cx="181483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D08DD96-9891-4720-9F6A-A26EF072BB79}"/>
            </a:ext>
          </a:extLst>
        </xdr:cNvPr>
        <xdr:cNvSpPr/>
      </xdr:nvSpPr>
      <xdr:spPr>
        <a:xfrm>
          <a:off x="6403340" y="941705"/>
          <a:ext cx="1140460" cy="9417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F1E4647-0C0E-49E8-A637-2D89B82E2EAE}"/>
            </a:ext>
          </a:extLst>
        </xdr:cNvPr>
        <xdr:cNvSpPr/>
      </xdr:nvSpPr>
      <xdr:spPr>
        <a:xfrm>
          <a:off x="7603490" y="948690"/>
          <a:ext cx="585470" cy="9455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51166D4-696B-49B7-B988-7C414A32A16F}"/>
            </a:ext>
          </a:extLst>
        </xdr:cNvPr>
        <xdr:cNvSpPr/>
      </xdr:nvSpPr>
      <xdr:spPr>
        <a:xfrm>
          <a:off x="4588510" y="1714500"/>
          <a:ext cx="181483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D7157E2-6495-4F65-8CDD-30E0211AAD00}"/>
            </a:ext>
          </a:extLst>
        </xdr:cNvPr>
        <xdr:cNvSpPr/>
      </xdr:nvSpPr>
      <xdr:spPr>
        <a:xfrm>
          <a:off x="6474460" y="1714500"/>
          <a:ext cx="3086100"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08CDDCB-C1A7-4821-95E4-3498BAC560E6}"/>
            </a:ext>
          </a:extLst>
        </xdr:cNvPr>
        <xdr:cNvSpPr/>
      </xdr:nvSpPr>
      <xdr:spPr>
        <a:xfrm>
          <a:off x="9965690" y="887095"/>
          <a:ext cx="1371600" cy="126809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4A94A59-44D3-4829-8EE9-2126DDD74212}"/>
            </a:ext>
          </a:extLst>
        </xdr:cNvPr>
        <xdr:cNvSpPr/>
      </xdr:nvSpPr>
      <xdr:spPr>
        <a:xfrm>
          <a:off x="10206990" y="948690"/>
          <a:ext cx="1200150" cy="25971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4833399-23FB-44AE-A67B-1B6B65047325}"/>
            </a:ext>
          </a:extLst>
        </xdr:cNvPr>
        <xdr:cNvSpPr/>
      </xdr:nvSpPr>
      <xdr:spPr>
        <a:xfrm>
          <a:off x="10206990" y="1215390"/>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1BF8DCF-4F44-49FD-A106-E5BA9053B4A9}"/>
            </a:ext>
          </a:extLst>
        </xdr:cNvPr>
        <xdr:cNvSpPr/>
      </xdr:nvSpPr>
      <xdr:spPr>
        <a:xfrm>
          <a:off x="10206990" y="1551305"/>
          <a:ext cx="1310005" cy="636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29DB639-A706-47B1-A460-71998718866D}"/>
            </a:ext>
          </a:extLst>
        </xdr:cNvPr>
        <xdr:cNvCxnSpPr/>
      </xdr:nvCxnSpPr>
      <xdr:spPr>
        <a:xfrm flipH="1">
          <a:off x="10050145" y="1045210"/>
          <a:ext cx="19621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AC2EA07-536C-479C-81EB-49B750C1A089}"/>
            </a:ext>
          </a:extLst>
        </xdr:cNvPr>
        <xdr:cNvSpPr/>
      </xdr:nvSpPr>
      <xdr:spPr>
        <a:xfrm>
          <a:off x="10107930" y="986790"/>
          <a:ext cx="8064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B7DB052-93E6-460C-A7E6-E7BFA8A35C62}"/>
            </a:ext>
          </a:extLst>
        </xdr:cNvPr>
        <xdr:cNvSpPr/>
      </xdr:nvSpPr>
      <xdr:spPr>
        <a:xfrm>
          <a:off x="10107930" y="1253490"/>
          <a:ext cx="80645"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9801113-3083-402B-B702-97B546973C4C}"/>
            </a:ext>
          </a:extLst>
        </xdr:cNvPr>
        <xdr:cNvCxnSpPr/>
      </xdr:nvCxnSpPr>
      <xdr:spPr>
        <a:xfrm>
          <a:off x="10135235" y="152400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5243125-C410-496E-9A22-B2D39F0211FF}"/>
            </a:ext>
          </a:extLst>
        </xdr:cNvPr>
        <xdr:cNvCxnSpPr/>
      </xdr:nvCxnSpPr>
      <xdr:spPr>
        <a:xfrm>
          <a:off x="10074910" y="152400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4FDCD3D-196B-4E62-A7C9-3EEDE7F6454D}"/>
            </a:ext>
          </a:extLst>
        </xdr:cNvPr>
        <xdr:cNvCxnSpPr/>
      </xdr:nvCxnSpPr>
      <xdr:spPr>
        <a:xfrm flipV="1">
          <a:off x="10135235" y="1764030"/>
          <a:ext cx="0" cy="14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882B755-0008-432F-B557-8AEFC57D8968}"/>
            </a:ext>
          </a:extLst>
        </xdr:cNvPr>
        <xdr:cNvCxnSpPr/>
      </xdr:nvCxnSpPr>
      <xdr:spPr>
        <a:xfrm>
          <a:off x="10074910" y="1901190"/>
          <a:ext cx="14668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CEBC3F7-8982-4EAC-A30F-E98604FAF7E4}"/>
            </a:ext>
          </a:extLst>
        </xdr:cNvPr>
        <xdr:cNvSpPr txBox="1"/>
      </xdr:nvSpPr>
      <xdr:spPr>
        <a:xfrm>
          <a:off x="645160" y="279781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A405943-8A8B-4496-A2A5-8EC7669C204A}"/>
            </a:ext>
          </a:extLst>
        </xdr:cNvPr>
        <xdr:cNvSpPr txBox="1"/>
      </xdr:nvSpPr>
      <xdr:spPr>
        <a:xfrm>
          <a:off x="645160" y="310769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BBB95F5-78B7-40E0-A4CB-971420B70F18}"/>
            </a:ext>
          </a:extLst>
        </xdr:cNvPr>
        <xdr:cNvSpPr txBox="1"/>
      </xdr:nvSpPr>
      <xdr:spPr>
        <a:xfrm>
          <a:off x="64516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F015D3A-204A-4A79-80FD-47B1B5D14B86}"/>
            </a:ext>
          </a:extLst>
        </xdr:cNvPr>
        <xdr:cNvSpPr txBox="1"/>
      </xdr:nvSpPr>
      <xdr:spPr>
        <a:xfrm>
          <a:off x="645160" y="374459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8786FEE-D16E-4020-BE1B-F400B3339680}"/>
            </a:ext>
          </a:extLst>
        </xdr:cNvPr>
        <xdr:cNvSpPr/>
      </xdr:nvSpPr>
      <xdr:spPr>
        <a:xfrm>
          <a:off x="6858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0CC55F7-B94C-43CD-8BDC-431A684EF6CB}"/>
            </a:ext>
          </a:extLst>
        </xdr:cNvPr>
        <xdr:cNvSpPr/>
      </xdr:nvSpPr>
      <xdr:spPr>
        <a:xfrm>
          <a:off x="8166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7611870-DDD2-4793-B7CD-F10CF39F3434}"/>
            </a:ext>
          </a:extLst>
        </xdr:cNvPr>
        <xdr:cNvSpPr/>
      </xdr:nvSpPr>
      <xdr:spPr>
        <a:xfrm>
          <a:off x="8166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E6E4E17D-0D94-45DE-AD00-113674AD7E0B}"/>
            </a:ext>
          </a:extLst>
        </xdr:cNvPr>
        <xdr:cNvSpPr/>
      </xdr:nvSpPr>
      <xdr:spPr>
        <a:xfrm>
          <a:off x="17145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A1A92B9-3C77-4C17-8778-7937E507361C}"/>
            </a:ext>
          </a:extLst>
        </xdr:cNvPr>
        <xdr:cNvSpPr/>
      </xdr:nvSpPr>
      <xdr:spPr>
        <a:xfrm>
          <a:off x="17145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5A4769B-13D7-49C5-86D1-A5221C98F251}"/>
            </a:ext>
          </a:extLst>
        </xdr:cNvPr>
        <xdr:cNvSpPr/>
      </xdr:nvSpPr>
      <xdr:spPr>
        <a:xfrm>
          <a:off x="27432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8398410-237B-4A1A-9738-EB1AB393071D}"/>
            </a:ext>
          </a:extLst>
        </xdr:cNvPr>
        <xdr:cNvSpPr/>
      </xdr:nvSpPr>
      <xdr:spPr>
        <a:xfrm>
          <a:off x="27432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EB34824-A07E-4C67-8B34-206A7D73C8B9}"/>
            </a:ext>
          </a:extLst>
        </xdr:cNvPr>
        <xdr:cNvSpPr/>
      </xdr:nvSpPr>
      <xdr:spPr>
        <a:xfrm>
          <a:off x="6858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1C66298-3C38-4B88-BAB4-34DA48414251}"/>
            </a:ext>
          </a:extLst>
        </xdr:cNvPr>
        <xdr:cNvSpPr txBox="1"/>
      </xdr:nvSpPr>
      <xdr:spPr>
        <a:xfrm>
          <a:off x="66675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732E862-9087-4E38-A748-20E4A52EA929}"/>
            </a:ext>
          </a:extLst>
        </xdr:cNvPr>
        <xdr:cNvCxnSpPr/>
      </xdr:nvCxnSpPr>
      <xdr:spPr>
        <a:xfrm>
          <a:off x="6858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BA1FCD4D-EC14-451F-A789-F16E6ED51675}"/>
            </a:ext>
          </a:extLst>
        </xdr:cNvPr>
        <xdr:cNvSpPr txBox="1"/>
      </xdr:nvSpPr>
      <xdr:spPr>
        <a:xfrm>
          <a:off x="273866"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669964C-5BC3-41DC-AC81-84C183D29664}"/>
            </a:ext>
          </a:extLst>
        </xdr:cNvPr>
        <xdr:cNvCxnSpPr/>
      </xdr:nvCxnSpPr>
      <xdr:spPr>
        <a:xfrm>
          <a:off x="68580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4BDD231-BBD6-4795-BBAA-D7D61375488E}"/>
            </a:ext>
          </a:extLst>
        </xdr:cNvPr>
        <xdr:cNvSpPr txBox="1"/>
      </xdr:nvSpPr>
      <xdr:spPr>
        <a:xfrm>
          <a:off x="273866"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606B142D-2313-4A85-9D85-F49A5156FF56}"/>
            </a:ext>
          </a:extLst>
        </xdr:cNvPr>
        <xdr:cNvCxnSpPr/>
      </xdr:nvCxnSpPr>
      <xdr:spPr>
        <a:xfrm>
          <a:off x="68580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2447E999-CC56-4EFC-A837-9F510AAE149E}"/>
            </a:ext>
          </a:extLst>
        </xdr:cNvPr>
        <xdr:cNvSpPr txBox="1"/>
      </xdr:nvSpPr>
      <xdr:spPr>
        <a:xfrm>
          <a:off x="34370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B6E8463-375B-452F-AF48-8C02667AA032}"/>
            </a:ext>
          </a:extLst>
        </xdr:cNvPr>
        <xdr:cNvCxnSpPr/>
      </xdr:nvCxnSpPr>
      <xdr:spPr>
        <a:xfrm>
          <a:off x="68580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F7F42C2-5152-4FC5-8483-B26645A38614}"/>
            </a:ext>
          </a:extLst>
        </xdr:cNvPr>
        <xdr:cNvSpPr txBox="1"/>
      </xdr:nvSpPr>
      <xdr:spPr>
        <a:xfrm>
          <a:off x="34370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B92729B0-0921-4148-AFAB-A6370E16BACC}"/>
            </a:ext>
          </a:extLst>
        </xdr:cNvPr>
        <xdr:cNvCxnSpPr/>
      </xdr:nvCxnSpPr>
      <xdr:spPr>
        <a:xfrm>
          <a:off x="68580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2AE5D51-0C49-4091-9FFD-F6ED2409B027}"/>
            </a:ext>
          </a:extLst>
        </xdr:cNvPr>
        <xdr:cNvSpPr txBox="1"/>
      </xdr:nvSpPr>
      <xdr:spPr>
        <a:xfrm>
          <a:off x="34370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CF4B01B7-F374-4826-9553-C4F696BC7A5B}"/>
            </a:ext>
          </a:extLst>
        </xdr:cNvPr>
        <xdr:cNvCxnSpPr/>
      </xdr:nvCxnSpPr>
      <xdr:spPr>
        <a:xfrm>
          <a:off x="68580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D03A2C0-CE3E-4781-87D1-2A6CC238277D}"/>
            </a:ext>
          </a:extLst>
        </xdr:cNvPr>
        <xdr:cNvSpPr txBox="1"/>
      </xdr:nvSpPr>
      <xdr:spPr>
        <a:xfrm>
          <a:off x="34370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73F9218-556D-4410-8587-926E6A739FE3}"/>
            </a:ext>
          </a:extLst>
        </xdr:cNvPr>
        <xdr:cNvCxnSpPr/>
      </xdr:nvCxnSpPr>
      <xdr:spPr>
        <a:xfrm>
          <a:off x="68580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1898DB4-8C16-447E-85B1-B17C9C75B7FF}"/>
            </a:ext>
          </a:extLst>
        </xdr:cNvPr>
        <xdr:cNvSpPr txBox="1"/>
      </xdr:nvSpPr>
      <xdr:spPr>
        <a:xfrm>
          <a:off x="38686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E313FA3-F459-43CF-BBF9-DF1B45BC189E}"/>
            </a:ext>
          </a:extLst>
        </xdr:cNvPr>
        <xdr:cNvCxnSpPr/>
      </xdr:nvCxnSpPr>
      <xdr:spPr>
        <a:xfrm>
          <a:off x="6858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645DF0E-2F2B-4BE2-B68C-89482913A3A2}"/>
            </a:ext>
          </a:extLst>
        </xdr:cNvPr>
        <xdr:cNvSpPr/>
      </xdr:nvSpPr>
      <xdr:spPr>
        <a:xfrm>
          <a:off x="6858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9CE5DD7B-9220-43ED-B831-6BC5C507176E}"/>
            </a:ext>
          </a:extLst>
        </xdr:cNvPr>
        <xdr:cNvCxnSpPr/>
      </xdr:nvCxnSpPr>
      <xdr:spPr>
        <a:xfrm flipV="1">
          <a:off x="4173855" y="571336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60DE5EC3-E289-4BAB-8D3A-3F4939F8E3AA}"/>
            </a:ext>
          </a:extLst>
        </xdr:cNvPr>
        <xdr:cNvSpPr txBox="1"/>
      </xdr:nvSpPr>
      <xdr:spPr>
        <a:xfrm>
          <a:off x="421259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19D9E839-62BC-4BA8-BF2F-F0E5C0F078B7}"/>
            </a:ext>
          </a:extLst>
        </xdr:cNvPr>
        <xdr:cNvCxnSpPr/>
      </xdr:nvCxnSpPr>
      <xdr:spPr>
        <a:xfrm>
          <a:off x="411226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EA9B5934-E694-41DE-8982-442F1A558E06}"/>
            </a:ext>
          </a:extLst>
        </xdr:cNvPr>
        <xdr:cNvSpPr txBox="1"/>
      </xdr:nvSpPr>
      <xdr:spPr>
        <a:xfrm>
          <a:off x="4212590" y="54885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48EEEF84-949C-4206-9C50-63A6B72AE7E2}"/>
            </a:ext>
          </a:extLst>
        </xdr:cNvPr>
        <xdr:cNvCxnSpPr/>
      </xdr:nvCxnSpPr>
      <xdr:spPr>
        <a:xfrm>
          <a:off x="4112260" y="57133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84200</xdr:rowOff>
    </xdr:from>
    <xdr:ext cx="405111" cy="259045"/>
    <xdr:sp macro="" textlink="">
      <xdr:nvSpPr>
        <xdr:cNvPr id="63" name="【図書館】&#10;有形固定資産減価償却率平均値テキスト">
          <a:extLst>
            <a:ext uri="{FF2B5EF4-FFF2-40B4-BE49-F238E27FC236}">
              <a16:creationId xmlns:a16="http://schemas.microsoft.com/office/drawing/2014/main" id="{DB71251F-6B93-42B8-830E-1748DD39983F}"/>
            </a:ext>
          </a:extLst>
        </xdr:cNvPr>
        <xdr:cNvSpPr txBox="1"/>
      </xdr:nvSpPr>
      <xdr:spPr>
        <a:xfrm>
          <a:off x="4212590" y="62583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615F0AAB-9EDC-42D5-9262-4A64AA311A34}"/>
            </a:ext>
          </a:extLst>
        </xdr:cNvPr>
        <xdr:cNvSpPr/>
      </xdr:nvSpPr>
      <xdr:spPr>
        <a:xfrm>
          <a:off x="4131310" y="6401163"/>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23122534-9EE2-4EDF-9362-A9DB24B447ED}"/>
            </a:ext>
          </a:extLst>
        </xdr:cNvPr>
        <xdr:cNvSpPr/>
      </xdr:nvSpPr>
      <xdr:spPr>
        <a:xfrm>
          <a:off x="3388360" y="63026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528FB296-B1D3-4D46-9858-543A4AD8BE4A}"/>
            </a:ext>
          </a:extLst>
        </xdr:cNvPr>
        <xdr:cNvSpPr/>
      </xdr:nvSpPr>
      <xdr:spPr>
        <a:xfrm>
          <a:off x="2571750" y="632659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DC316739-F50C-4127-BDE3-C5665880D760}"/>
            </a:ext>
          </a:extLst>
        </xdr:cNvPr>
        <xdr:cNvSpPr/>
      </xdr:nvSpPr>
      <xdr:spPr>
        <a:xfrm>
          <a:off x="1774190" y="6359797"/>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129903</xdr:rowOff>
    </xdr:from>
    <xdr:to>
      <xdr:col>6</xdr:col>
      <xdr:colOff>38100</xdr:colOff>
      <xdr:row>37</xdr:row>
      <xdr:rowOff>60053</xdr:rowOff>
    </xdr:to>
    <xdr:sp macro="" textlink="">
      <xdr:nvSpPr>
        <xdr:cNvPr id="68" name="フローチャート: 判断 67">
          <a:extLst>
            <a:ext uri="{FF2B5EF4-FFF2-40B4-BE49-F238E27FC236}">
              <a16:creationId xmlns:a16="http://schemas.microsoft.com/office/drawing/2014/main" id="{E52E1A00-F2DB-4F2A-9491-955DCA54ED57}"/>
            </a:ext>
          </a:extLst>
        </xdr:cNvPr>
        <xdr:cNvSpPr/>
      </xdr:nvSpPr>
      <xdr:spPr>
        <a:xfrm>
          <a:off x="988060" y="6305913"/>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2A15101-C374-4FDD-86E9-414C49746A08}"/>
            </a:ext>
          </a:extLst>
        </xdr:cNvPr>
        <xdr:cNvSpPr txBox="1"/>
      </xdr:nvSpPr>
      <xdr:spPr>
        <a:xfrm>
          <a:off x="40030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2605B91-D0C2-44F7-B266-455409B611F5}"/>
            </a:ext>
          </a:extLst>
        </xdr:cNvPr>
        <xdr:cNvSpPr txBox="1"/>
      </xdr:nvSpPr>
      <xdr:spPr>
        <a:xfrm>
          <a:off x="32600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D0B79BB-CDC3-45A3-9B33-B749360A811C}"/>
            </a:ext>
          </a:extLst>
        </xdr:cNvPr>
        <xdr:cNvSpPr txBox="1"/>
      </xdr:nvSpPr>
      <xdr:spPr>
        <a:xfrm>
          <a:off x="24549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3B6C11E-B05A-4E87-AA3D-BB6221D0CCDE}"/>
            </a:ext>
          </a:extLst>
        </xdr:cNvPr>
        <xdr:cNvSpPr txBox="1"/>
      </xdr:nvSpPr>
      <xdr:spPr>
        <a:xfrm>
          <a:off x="1657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21F35A2-DC5B-4820-BB30-10AD62BACB17}"/>
            </a:ext>
          </a:extLst>
        </xdr:cNvPr>
        <xdr:cNvSpPr txBox="1"/>
      </xdr:nvSpPr>
      <xdr:spPr>
        <a:xfrm>
          <a:off x="859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74385</xdr:rowOff>
    </xdr:from>
    <xdr:to>
      <xdr:col>24</xdr:col>
      <xdr:colOff>114300</xdr:colOff>
      <xdr:row>39</xdr:row>
      <xdr:rowOff>4535</xdr:rowOff>
    </xdr:to>
    <xdr:sp macro="" textlink="">
      <xdr:nvSpPr>
        <xdr:cNvPr id="74" name="楕円 73">
          <a:extLst>
            <a:ext uri="{FF2B5EF4-FFF2-40B4-BE49-F238E27FC236}">
              <a16:creationId xmlns:a16="http://schemas.microsoft.com/office/drawing/2014/main" id="{60906D41-6E54-41A7-A646-176BBAA08FAC}"/>
            </a:ext>
          </a:extLst>
        </xdr:cNvPr>
        <xdr:cNvSpPr/>
      </xdr:nvSpPr>
      <xdr:spPr>
        <a:xfrm>
          <a:off x="4131310" y="658948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52812</xdr:rowOff>
    </xdr:from>
    <xdr:ext cx="405111" cy="259045"/>
    <xdr:sp macro="" textlink="">
      <xdr:nvSpPr>
        <xdr:cNvPr id="75" name="【図書館】&#10;有形固定資産減価償却率該当値テキスト">
          <a:extLst>
            <a:ext uri="{FF2B5EF4-FFF2-40B4-BE49-F238E27FC236}">
              <a16:creationId xmlns:a16="http://schemas.microsoft.com/office/drawing/2014/main" id="{089639B1-C6FF-4751-9F0E-CA832D1B9437}"/>
            </a:ext>
          </a:extLst>
        </xdr:cNvPr>
        <xdr:cNvSpPr txBox="1"/>
      </xdr:nvSpPr>
      <xdr:spPr>
        <a:xfrm>
          <a:off x="4212590" y="6571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102144</xdr:rowOff>
    </xdr:from>
    <xdr:to>
      <xdr:col>20</xdr:col>
      <xdr:colOff>38100</xdr:colOff>
      <xdr:row>39</xdr:row>
      <xdr:rowOff>32294</xdr:rowOff>
    </xdr:to>
    <xdr:sp macro="" textlink="">
      <xdr:nvSpPr>
        <xdr:cNvPr id="76" name="楕円 75">
          <a:extLst>
            <a:ext uri="{FF2B5EF4-FFF2-40B4-BE49-F238E27FC236}">
              <a16:creationId xmlns:a16="http://schemas.microsoft.com/office/drawing/2014/main" id="{811FBDDD-D2FA-470C-86CF-FDF5C7B13559}"/>
            </a:ext>
          </a:extLst>
        </xdr:cNvPr>
        <xdr:cNvSpPr/>
      </xdr:nvSpPr>
      <xdr:spPr>
        <a:xfrm>
          <a:off x="3388360" y="6613434"/>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125185</xdr:rowOff>
    </xdr:from>
    <xdr:to>
      <xdr:col>24</xdr:col>
      <xdr:colOff>63500</xdr:colOff>
      <xdr:row>38</xdr:row>
      <xdr:rowOff>152944</xdr:rowOff>
    </xdr:to>
    <xdr:cxnSp macro="">
      <xdr:nvCxnSpPr>
        <xdr:cNvPr id="77" name="直線コネクタ 76">
          <a:extLst>
            <a:ext uri="{FF2B5EF4-FFF2-40B4-BE49-F238E27FC236}">
              <a16:creationId xmlns:a16="http://schemas.microsoft.com/office/drawing/2014/main" id="{9C4AE817-8594-42FF-AF8C-7563C2ABA4B5}"/>
            </a:ext>
          </a:extLst>
        </xdr:cNvPr>
        <xdr:cNvCxnSpPr/>
      </xdr:nvCxnSpPr>
      <xdr:spPr>
        <a:xfrm flipV="1">
          <a:off x="3431540" y="6642190"/>
          <a:ext cx="742950" cy="25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73314</xdr:rowOff>
    </xdr:from>
    <xdr:ext cx="405111" cy="259045"/>
    <xdr:sp macro="" textlink="">
      <xdr:nvSpPr>
        <xdr:cNvPr id="78" name="n_1aveValue【図書館】&#10;有形固定資産減価償却率">
          <a:extLst>
            <a:ext uri="{FF2B5EF4-FFF2-40B4-BE49-F238E27FC236}">
              <a16:creationId xmlns:a16="http://schemas.microsoft.com/office/drawing/2014/main" id="{E7C590EE-639F-40F5-96F6-9115BD348074}"/>
            </a:ext>
          </a:extLst>
        </xdr:cNvPr>
        <xdr:cNvSpPr txBox="1"/>
      </xdr:nvSpPr>
      <xdr:spPr>
        <a:xfrm>
          <a:off x="32391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101073</xdr:rowOff>
    </xdr:from>
    <xdr:ext cx="405111" cy="259045"/>
    <xdr:sp macro="" textlink="">
      <xdr:nvSpPr>
        <xdr:cNvPr id="79" name="n_2aveValue【図書館】&#10;有形固定資産減価償却率">
          <a:extLst>
            <a:ext uri="{FF2B5EF4-FFF2-40B4-BE49-F238E27FC236}">
              <a16:creationId xmlns:a16="http://schemas.microsoft.com/office/drawing/2014/main" id="{6F45528D-2AD9-4B24-99B7-B483DAC40C7E}"/>
            </a:ext>
          </a:extLst>
        </xdr:cNvPr>
        <xdr:cNvSpPr txBox="1"/>
      </xdr:nvSpPr>
      <xdr:spPr>
        <a:xfrm>
          <a:off x="2439044" y="609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130464</xdr:rowOff>
    </xdr:from>
    <xdr:ext cx="405111" cy="259045"/>
    <xdr:sp macro="" textlink="">
      <xdr:nvSpPr>
        <xdr:cNvPr id="80" name="n_3aveValue【図書館】&#10;有形固定資産減価償却率">
          <a:extLst>
            <a:ext uri="{FF2B5EF4-FFF2-40B4-BE49-F238E27FC236}">
              <a16:creationId xmlns:a16="http://schemas.microsoft.com/office/drawing/2014/main" id="{4D835F68-05D0-44D5-A99E-E3FC35CC1205}"/>
            </a:ext>
          </a:extLst>
        </xdr:cNvPr>
        <xdr:cNvSpPr txBox="1"/>
      </xdr:nvSpPr>
      <xdr:spPr>
        <a:xfrm>
          <a:off x="1641484" y="6135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76580</xdr:rowOff>
    </xdr:from>
    <xdr:ext cx="405111" cy="259045"/>
    <xdr:sp macro="" textlink="">
      <xdr:nvSpPr>
        <xdr:cNvPr id="81" name="n_4aveValue【図書館】&#10;有形固定資産減価償却率">
          <a:extLst>
            <a:ext uri="{FF2B5EF4-FFF2-40B4-BE49-F238E27FC236}">
              <a16:creationId xmlns:a16="http://schemas.microsoft.com/office/drawing/2014/main" id="{7BC6E01B-7410-4A9A-9E32-EE1DFE72DB17}"/>
            </a:ext>
          </a:extLst>
        </xdr:cNvPr>
        <xdr:cNvSpPr txBox="1"/>
      </xdr:nvSpPr>
      <xdr:spPr>
        <a:xfrm>
          <a:off x="855354" y="607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23421</xdr:rowOff>
    </xdr:from>
    <xdr:ext cx="405111" cy="259045"/>
    <xdr:sp macro="" textlink="">
      <xdr:nvSpPr>
        <xdr:cNvPr id="82" name="n_1mainValue【図書館】&#10;有形固定資産減価償却率">
          <a:extLst>
            <a:ext uri="{FF2B5EF4-FFF2-40B4-BE49-F238E27FC236}">
              <a16:creationId xmlns:a16="http://schemas.microsoft.com/office/drawing/2014/main" id="{77476A75-EA76-474A-AAFC-49EDF4968BEF}"/>
            </a:ext>
          </a:extLst>
        </xdr:cNvPr>
        <xdr:cNvSpPr txBox="1"/>
      </xdr:nvSpPr>
      <xdr:spPr>
        <a:xfrm>
          <a:off x="3239144" y="670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3" name="正方形/長方形 82">
          <a:extLst>
            <a:ext uri="{FF2B5EF4-FFF2-40B4-BE49-F238E27FC236}">
              <a16:creationId xmlns:a16="http://schemas.microsoft.com/office/drawing/2014/main" id="{0E09F0D5-73C0-4AAA-A8EF-FBCAF51F6933}"/>
            </a:ext>
          </a:extLst>
        </xdr:cNvPr>
        <xdr:cNvSpPr/>
      </xdr:nvSpPr>
      <xdr:spPr>
        <a:xfrm>
          <a:off x="596011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4" name="正方形/長方形 83">
          <a:extLst>
            <a:ext uri="{FF2B5EF4-FFF2-40B4-BE49-F238E27FC236}">
              <a16:creationId xmlns:a16="http://schemas.microsoft.com/office/drawing/2014/main" id="{1B4476AD-21E1-4853-AF8F-4A5C5A780DB8}"/>
            </a:ext>
          </a:extLst>
        </xdr:cNvPr>
        <xdr:cNvSpPr/>
      </xdr:nvSpPr>
      <xdr:spPr>
        <a:xfrm>
          <a:off x="60604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5" name="正方形/長方形 84">
          <a:extLst>
            <a:ext uri="{FF2B5EF4-FFF2-40B4-BE49-F238E27FC236}">
              <a16:creationId xmlns:a16="http://schemas.microsoft.com/office/drawing/2014/main" id="{8FA70B85-9A02-475C-8552-9B9D778BD297}"/>
            </a:ext>
          </a:extLst>
        </xdr:cNvPr>
        <xdr:cNvSpPr/>
      </xdr:nvSpPr>
      <xdr:spPr>
        <a:xfrm>
          <a:off x="60604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6" name="正方形/長方形 85">
          <a:extLst>
            <a:ext uri="{FF2B5EF4-FFF2-40B4-BE49-F238E27FC236}">
              <a16:creationId xmlns:a16="http://schemas.microsoft.com/office/drawing/2014/main" id="{F073798B-D996-45A4-9BD0-4AD5372A2E2D}"/>
            </a:ext>
          </a:extLst>
        </xdr:cNvPr>
        <xdr:cNvSpPr/>
      </xdr:nvSpPr>
      <xdr:spPr>
        <a:xfrm>
          <a:off x="69888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7" name="正方形/長方形 86">
          <a:extLst>
            <a:ext uri="{FF2B5EF4-FFF2-40B4-BE49-F238E27FC236}">
              <a16:creationId xmlns:a16="http://schemas.microsoft.com/office/drawing/2014/main" id="{8E1800FD-8573-4198-8D36-B5CF33D09E28}"/>
            </a:ext>
          </a:extLst>
        </xdr:cNvPr>
        <xdr:cNvSpPr/>
      </xdr:nvSpPr>
      <xdr:spPr>
        <a:xfrm>
          <a:off x="69888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8" name="正方形/長方形 87">
          <a:extLst>
            <a:ext uri="{FF2B5EF4-FFF2-40B4-BE49-F238E27FC236}">
              <a16:creationId xmlns:a16="http://schemas.microsoft.com/office/drawing/2014/main" id="{73BC576F-5DDD-4D73-AC6B-07E2B11C99B0}"/>
            </a:ext>
          </a:extLst>
        </xdr:cNvPr>
        <xdr:cNvSpPr/>
      </xdr:nvSpPr>
      <xdr:spPr>
        <a:xfrm>
          <a:off x="80175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9" name="正方形/長方形 88">
          <a:extLst>
            <a:ext uri="{FF2B5EF4-FFF2-40B4-BE49-F238E27FC236}">
              <a16:creationId xmlns:a16="http://schemas.microsoft.com/office/drawing/2014/main" id="{82168841-F750-4F2F-8359-B1DFB5331BEE}"/>
            </a:ext>
          </a:extLst>
        </xdr:cNvPr>
        <xdr:cNvSpPr/>
      </xdr:nvSpPr>
      <xdr:spPr>
        <a:xfrm>
          <a:off x="80175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0" name="正方形/長方形 89">
          <a:extLst>
            <a:ext uri="{FF2B5EF4-FFF2-40B4-BE49-F238E27FC236}">
              <a16:creationId xmlns:a16="http://schemas.microsoft.com/office/drawing/2014/main" id="{166351FF-02B0-4CC3-A58B-62CC1434129C}"/>
            </a:ext>
          </a:extLst>
        </xdr:cNvPr>
        <xdr:cNvSpPr/>
      </xdr:nvSpPr>
      <xdr:spPr>
        <a:xfrm>
          <a:off x="596011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1" name="テキスト ボックス 90">
          <a:extLst>
            <a:ext uri="{FF2B5EF4-FFF2-40B4-BE49-F238E27FC236}">
              <a16:creationId xmlns:a16="http://schemas.microsoft.com/office/drawing/2014/main" id="{E8836D11-F619-49EF-B123-4CABD75A6D1C}"/>
            </a:ext>
          </a:extLst>
        </xdr:cNvPr>
        <xdr:cNvSpPr txBox="1"/>
      </xdr:nvSpPr>
      <xdr:spPr>
        <a:xfrm>
          <a:off x="592201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2" name="直線コネクタ 91">
          <a:extLst>
            <a:ext uri="{FF2B5EF4-FFF2-40B4-BE49-F238E27FC236}">
              <a16:creationId xmlns:a16="http://schemas.microsoft.com/office/drawing/2014/main" id="{E76D079D-E995-41F3-A824-2E6E302FA2C0}"/>
            </a:ext>
          </a:extLst>
        </xdr:cNvPr>
        <xdr:cNvCxnSpPr/>
      </xdr:nvCxnSpPr>
      <xdr:spPr>
        <a:xfrm>
          <a:off x="5960110" y="762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3" name="直線コネクタ 92">
          <a:extLst>
            <a:ext uri="{FF2B5EF4-FFF2-40B4-BE49-F238E27FC236}">
              <a16:creationId xmlns:a16="http://schemas.microsoft.com/office/drawing/2014/main" id="{358FB19A-9CF4-4C84-A6DD-137689EA7BD3}"/>
            </a:ext>
          </a:extLst>
        </xdr:cNvPr>
        <xdr:cNvCxnSpPr/>
      </xdr:nvCxnSpPr>
      <xdr:spPr>
        <a:xfrm>
          <a:off x="5960110" y="723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4" name="テキスト ボックス 93">
          <a:extLst>
            <a:ext uri="{FF2B5EF4-FFF2-40B4-BE49-F238E27FC236}">
              <a16:creationId xmlns:a16="http://schemas.microsoft.com/office/drawing/2014/main" id="{F60ADD49-72FD-4324-B136-E7C156ED0A12}"/>
            </a:ext>
          </a:extLst>
        </xdr:cNvPr>
        <xdr:cNvSpPr txBox="1"/>
      </xdr:nvSpPr>
      <xdr:spPr>
        <a:xfrm>
          <a:off x="5527221" y="709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5" name="直線コネクタ 94">
          <a:extLst>
            <a:ext uri="{FF2B5EF4-FFF2-40B4-BE49-F238E27FC236}">
              <a16:creationId xmlns:a16="http://schemas.microsoft.com/office/drawing/2014/main" id="{9747C464-351A-4076-A5A5-C6C6D1AF32C8}"/>
            </a:ext>
          </a:extLst>
        </xdr:cNvPr>
        <xdr:cNvCxnSpPr/>
      </xdr:nvCxnSpPr>
      <xdr:spPr>
        <a:xfrm>
          <a:off x="5960110" y="685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96" name="テキスト ボックス 95">
          <a:extLst>
            <a:ext uri="{FF2B5EF4-FFF2-40B4-BE49-F238E27FC236}">
              <a16:creationId xmlns:a16="http://schemas.microsoft.com/office/drawing/2014/main" id="{718C6728-884A-417B-B9B0-4ADEBCB9B699}"/>
            </a:ext>
          </a:extLst>
        </xdr:cNvPr>
        <xdr:cNvSpPr txBox="1"/>
      </xdr:nvSpPr>
      <xdr:spPr>
        <a:xfrm>
          <a:off x="5527221" y="671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7" name="直線コネクタ 96">
          <a:extLst>
            <a:ext uri="{FF2B5EF4-FFF2-40B4-BE49-F238E27FC236}">
              <a16:creationId xmlns:a16="http://schemas.microsoft.com/office/drawing/2014/main" id="{F29AD7F4-94EF-4973-8948-0409D8DE7559}"/>
            </a:ext>
          </a:extLst>
        </xdr:cNvPr>
        <xdr:cNvCxnSpPr/>
      </xdr:nvCxnSpPr>
      <xdr:spPr>
        <a:xfrm>
          <a:off x="5960110" y="6473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8" name="テキスト ボックス 97">
          <a:extLst>
            <a:ext uri="{FF2B5EF4-FFF2-40B4-BE49-F238E27FC236}">
              <a16:creationId xmlns:a16="http://schemas.microsoft.com/office/drawing/2014/main" id="{54A6660F-C8CB-47B7-8782-80D6267ED52F}"/>
            </a:ext>
          </a:extLst>
        </xdr:cNvPr>
        <xdr:cNvSpPr txBox="1"/>
      </xdr:nvSpPr>
      <xdr:spPr>
        <a:xfrm>
          <a:off x="5527221" y="6336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9" name="直線コネクタ 98">
          <a:extLst>
            <a:ext uri="{FF2B5EF4-FFF2-40B4-BE49-F238E27FC236}">
              <a16:creationId xmlns:a16="http://schemas.microsoft.com/office/drawing/2014/main" id="{284A1955-9781-4030-BB80-482F38F1BF3B}"/>
            </a:ext>
          </a:extLst>
        </xdr:cNvPr>
        <xdr:cNvCxnSpPr/>
      </xdr:nvCxnSpPr>
      <xdr:spPr>
        <a:xfrm>
          <a:off x="5960110" y="609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0" name="テキスト ボックス 99">
          <a:extLst>
            <a:ext uri="{FF2B5EF4-FFF2-40B4-BE49-F238E27FC236}">
              <a16:creationId xmlns:a16="http://schemas.microsoft.com/office/drawing/2014/main" id="{0A2762F5-5D68-4674-9C5A-C60C8492AC4D}"/>
            </a:ext>
          </a:extLst>
        </xdr:cNvPr>
        <xdr:cNvSpPr txBox="1"/>
      </xdr:nvSpPr>
      <xdr:spPr>
        <a:xfrm>
          <a:off x="5527221" y="595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1" name="直線コネクタ 100">
          <a:extLst>
            <a:ext uri="{FF2B5EF4-FFF2-40B4-BE49-F238E27FC236}">
              <a16:creationId xmlns:a16="http://schemas.microsoft.com/office/drawing/2014/main" id="{7B6C571E-15A1-4E1D-8934-CAF51E4189EC}"/>
            </a:ext>
          </a:extLst>
        </xdr:cNvPr>
        <xdr:cNvCxnSpPr/>
      </xdr:nvCxnSpPr>
      <xdr:spPr>
        <a:xfrm>
          <a:off x="5960110" y="571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2" name="テキスト ボックス 101">
          <a:extLst>
            <a:ext uri="{FF2B5EF4-FFF2-40B4-BE49-F238E27FC236}">
              <a16:creationId xmlns:a16="http://schemas.microsoft.com/office/drawing/2014/main" id="{38707EAE-AE20-4028-8886-AAF0B3CD89B8}"/>
            </a:ext>
          </a:extLst>
        </xdr:cNvPr>
        <xdr:cNvSpPr txBox="1"/>
      </xdr:nvSpPr>
      <xdr:spPr>
        <a:xfrm>
          <a:off x="5527221" y="557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3" name="直線コネクタ 102">
          <a:extLst>
            <a:ext uri="{FF2B5EF4-FFF2-40B4-BE49-F238E27FC236}">
              <a16:creationId xmlns:a16="http://schemas.microsoft.com/office/drawing/2014/main" id="{1488E632-5E8B-4493-B036-488E1A0083E1}"/>
            </a:ext>
          </a:extLst>
        </xdr:cNvPr>
        <xdr:cNvCxnSpPr/>
      </xdr:nvCxnSpPr>
      <xdr:spPr>
        <a:xfrm>
          <a:off x="5960110" y="533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4" name="テキスト ボックス 103">
          <a:extLst>
            <a:ext uri="{FF2B5EF4-FFF2-40B4-BE49-F238E27FC236}">
              <a16:creationId xmlns:a16="http://schemas.microsoft.com/office/drawing/2014/main" id="{E5BC55AB-82ED-4BDE-8EFE-F24CAA484F1E}"/>
            </a:ext>
          </a:extLst>
        </xdr:cNvPr>
        <xdr:cNvSpPr txBox="1"/>
      </xdr:nvSpPr>
      <xdr:spPr>
        <a:xfrm>
          <a:off x="5527221" y="519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5" name="【図書館】&#10;一人当たり面積グラフ枠">
          <a:extLst>
            <a:ext uri="{FF2B5EF4-FFF2-40B4-BE49-F238E27FC236}">
              <a16:creationId xmlns:a16="http://schemas.microsoft.com/office/drawing/2014/main" id="{B7E60563-8E4A-40F7-9FA0-87EAF1C2E36F}"/>
            </a:ext>
          </a:extLst>
        </xdr:cNvPr>
        <xdr:cNvSpPr/>
      </xdr:nvSpPr>
      <xdr:spPr>
        <a:xfrm>
          <a:off x="596011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06" name="直線コネクタ 105">
          <a:extLst>
            <a:ext uri="{FF2B5EF4-FFF2-40B4-BE49-F238E27FC236}">
              <a16:creationId xmlns:a16="http://schemas.microsoft.com/office/drawing/2014/main" id="{833F5B88-2CAB-4F42-8E89-1B9806ECA2B7}"/>
            </a:ext>
          </a:extLst>
        </xdr:cNvPr>
        <xdr:cNvCxnSpPr/>
      </xdr:nvCxnSpPr>
      <xdr:spPr>
        <a:xfrm flipV="1">
          <a:off x="9429115" y="5749290"/>
          <a:ext cx="0" cy="1362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07" name="【図書館】&#10;一人当たり面積最小値テキスト">
          <a:extLst>
            <a:ext uri="{FF2B5EF4-FFF2-40B4-BE49-F238E27FC236}">
              <a16:creationId xmlns:a16="http://schemas.microsoft.com/office/drawing/2014/main" id="{71595E39-EF34-4A94-AD1F-039031DA01FD}"/>
            </a:ext>
          </a:extLst>
        </xdr:cNvPr>
        <xdr:cNvSpPr txBox="1"/>
      </xdr:nvSpPr>
      <xdr:spPr>
        <a:xfrm>
          <a:off x="9467850" y="7115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08" name="直線コネクタ 107">
          <a:extLst>
            <a:ext uri="{FF2B5EF4-FFF2-40B4-BE49-F238E27FC236}">
              <a16:creationId xmlns:a16="http://schemas.microsoft.com/office/drawing/2014/main" id="{C3C63A8A-C106-4459-94B3-8E5A1C772D5A}"/>
            </a:ext>
          </a:extLst>
        </xdr:cNvPr>
        <xdr:cNvCxnSpPr/>
      </xdr:nvCxnSpPr>
      <xdr:spPr>
        <a:xfrm>
          <a:off x="9356090" y="7111365"/>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09" name="【図書館】&#10;一人当たり面積最大値テキスト">
          <a:extLst>
            <a:ext uri="{FF2B5EF4-FFF2-40B4-BE49-F238E27FC236}">
              <a16:creationId xmlns:a16="http://schemas.microsoft.com/office/drawing/2014/main" id="{08FCA377-4157-431C-863A-E1DC6D503CC2}"/>
            </a:ext>
          </a:extLst>
        </xdr:cNvPr>
        <xdr:cNvSpPr txBox="1"/>
      </xdr:nvSpPr>
      <xdr:spPr>
        <a:xfrm>
          <a:off x="946785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0" name="直線コネクタ 109">
          <a:extLst>
            <a:ext uri="{FF2B5EF4-FFF2-40B4-BE49-F238E27FC236}">
              <a16:creationId xmlns:a16="http://schemas.microsoft.com/office/drawing/2014/main" id="{1BB8204E-F46E-4279-B485-613E0BF8DFC8}"/>
            </a:ext>
          </a:extLst>
        </xdr:cNvPr>
        <xdr:cNvCxnSpPr/>
      </xdr:nvCxnSpPr>
      <xdr:spPr>
        <a:xfrm>
          <a:off x="9356090" y="574929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167657</xdr:rowOff>
    </xdr:from>
    <xdr:ext cx="469744" cy="259045"/>
    <xdr:sp macro="" textlink="">
      <xdr:nvSpPr>
        <xdr:cNvPr id="111" name="【図書館】&#10;一人当たり面積平均値テキスト">
          <a:extLst>
            <a:ext uri="{FF2B5EF4-FFF2-40B4-BE49-F238E27FC236}">
              <a16:creationId xmlns:a16="http://schemas.microsoft.com/office/drawing/2014/main" id="{6355A52B-5450-4E89-842D-99C96B34FABC}"/>
            </a:ext>
          </a:extLst>
        </xdr:cNvPr>
        <xdr:cNvSpPr txBox="1"/>
      </xdr:nvSpPr>
      <xdr:spPr>
        <a:xfrm>
          <a:off x="9467850" y="6686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12" name="フローチャート: 判断 111">
          <a:extLst>
            <a:ext uri="{FF2B5EF4-FFF2-40B4-BE49-F238E27FC236}">
              <a16:creationId xmlns:a16="http://schemas.microsoft.com/office/drawing/2014/main" id="{D088BDC3-8733-4180-8759-C3D8763BA371}"/>
            </a:ext>
          </a:extLst>
        </xdr:cNvPr>
        <xdr:cNvSpPr/>
      </xdr:nvSpPr>
      <xdr:spPr>
        <a:xfrm>
          <a:off x="9394190" y="6708140"/>
          <a:ext cx="9017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13" name="フローチャート: 判断 112">
          <a:extLst>
            <a:ext uri="{FF2B5EF4-FFF2-40B4-BE49-F238E27FC236}">
              <a16:creationId xmlns:a16="http://schemas.microsoft.com/office/drawing/2014/main" id="{A25CAB76-CF5B-4018-85D1-F97DEDDE59BB}"/>
            </a:ext>
          </a:extLst>
        </xdr:cNvPr>
        <xdr:cNvSpPr/>
      </xdr:nvSpPr>
      <xdr:spPr>
        <a:xfrm>
          <a:off x="8632190" y="6742430"/>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14" name="フローチャート: 判断 113">
          <a:extLst>
            <a:ext uri="{FF2B5EF4-FFF2-40B4-BE49-F238E27FC236}">
              <a16:creationId xmlns:a16="http://schemas.microsoft.com/office/drawing/2014/main" id="{BBDAD419-B101-475B-B4C3-DB3996F523E4}"/>
            </a:ext>
          </a:extLst>
        </xdr:cNvPr>
        <xdr:cNvSpPr/>
      </xdr:nvSpPr>
      <xdr:spPr>
        <a:xfrm>
          <a:off x="7846060" y="680339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15" name="フローチャート: 判断 114">
          <a:extLst>
            <a:ext uri="{FF2B5EF4-FFF2-40B4-BE49-F238E27FC236}">
              <a16:creationId xmlns:a16="http://schemas.microsoft.com/office/drawing/2014/main" id="{AA7BFE3A-56A8-4EC2-89E3-3E0DC357F904}"/>
            </a:ext>
          </a:extLst>
        </xdr:cNvPr>
        <xdr:cNvSpPr/>
      </xdr:nvSpPr>
      <xdr:spPr>
        <a:xfrm>
          <a:off x="7029450" y="6818630"/>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120650</xdr:rowOff>
    </xdr:from>
    <xdr:to>
      <xdr:col>36</xdr:col>
      <xdr:colOff>165100</xdr:colOff>
      <xdr:row>40</xdr:row>
      <xdr:rowOff>50800</xdr:rowOff>
    </xdr:to>
    <xdr:sp macro="" textlink="">
      <xdr:nvSpPr>
        <xdr:cNvPr id="116" name="フローチャート: 判断 115">
          <a:extLst>
            <a:ext uri="{FF2B5EF4-FFF2-40B4-BE49-F238E27FC236}">
              <a16:creationId xmlns:a16="http://schemas.microsoft.com/office/drawing/2014/main" id="{09D24CAB-4C00-4F57-BF43-5B1705D4FCE3}"/>
            </a:ext>
          </a:extLst>
        </xdr:cNvPr>
        <xdr:cNvSpPr/>
      </xdr:nvSpPr>
      <xdr:spPr>
        <a:xfrm>
          <a:off x="6231890" y="680910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7" name="テキスト ボックス 116">
          <a:extLst>
            <a:ext uri="{FF2B5EF4-FFF2-40B4-BE49-F238E27FC236}">
              <a16:creationId xmlns:a16="http://schemas.microsoft.com/office/drawing/2014/main" id="{FB5E049A-283A-434D-A0F0-3A860F6D6E30}"/>
            </a:ext>
          </a:extLst>
        </xdr:cNvPr>
        <xdr:cNvSpPr txBox="1"/>
      </xdr:nvSpPr>
      <xdr:spPr>
        <a:xfrm>
          <a:off x="92583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8" name="テキスト ボックス 117">
          <a:extLst>
            <a:ext uri="{FF2B5EF4-FFF2-40B4-BE49-F238E27FC236}">
              <a16:creationId xmlns:a16="http://schemas.microsoft.com/office/drawing/2014/main" id="{9FD5B42B-3C31-45BA-9074-5D5A012C43E5}"/>
            </a:ext>
          </a:extLst>
        </xdr:cNvPr>
        <xdr:cNvSpPr txBox="1"/>
      </xdr:nvSpPr>
      <xdr:spPr>
        <a:xfrm>
          <a:off x="85153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9" name="テキスト ボックス 118">
          <a:extLst>
            <a:ext uri="{FF2B5EF4-FFF2-40B4-BE49-F238E27FC236}">
              <a16:creationId xmlns:a16="http://schemas.microsoft.com/office/drawing/2014/main" id="{B3E8860E-74D3-48AD-AE5D-C742967D227F}"/>
            </a:ext>
          </a:extLst>
        </xdr:cNvPr>
        <xdr:cNvSpPr txBox="1"/>
      </xdr:nvSpPr>
      <xdr:spPr>
        <a:xfrm>
          <a:off x="77177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id="{C931C4D6-BA0E-4B90-82AE-D0B4DED67C1C}"/>
            </a:ext>
          </a:extLst>
        </xdr:cNvPr>
        <xdr:cNvSpPr txBox="1"/>
      </xdr:nvSpPr>
      <xdr:spPr>
        <a:xfrm>
          <a:off x="691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3E1EEE32-8DBD-40E0-97FB-C5A0FE75B4E0}"/>
            </a:ext>
          </a:extLst>
        </xdr:cNvPr>
        <xdr:cNvSpPr txBox="1"/>
      </xdr:nvSpPr>
      <xdr:spPr>
        <a:xfrm>
          <a:off x="6115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36830</xdr:rowOff>
    </xdr:from>
    <xdr:to>
      <xdr:col>55</xdr:col>
      <xdr:colOff>50800</xdr:colOff>
      <xdr:row>33</xdr:row>
      <xdr:rowOff>138430</xdr:rowOff>
    </xdr:to>
    <xdr:sp macro="" textlink="">
      <xdr:nvSpPr>
        <xdr:cNvPr id="122" name="楕円 121">
          <a:extLst>
            <a:ext uri="{FF2B5EF4-FFF2-40B4-BE49-F238E27FC236}">
              <a16:creationId xmlns:a16="http://schemas.microsoft.com/office/drawing/2014/main" id="{9D7B33A0-61C1-4B8B-A905-1A5AA38410F4}"/>
            </a:ext>
          </a:extLst>
        </xdr:cNvPr>
        <xdr:cNvSpPr/>
      </xdr:nvSpPr>
      <xdr:spPr>
        <a:xfrm>
          <a:off x="9394190" y="5694680"/>
          <a:ext cx="9017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161307</xdr:rowOff>
    </xdr:from>
    <xdr:ext cx="469744" cy="259045"/>
    <xdr:sp macro="" textlink="">
      <xdr:nvSpPr>
        <xdr:cNvPr id="123" name="【図書館】&#10;一人当たり面積該当値テキスト">
          <a:extLst>
            <a:ext uri="{FF2B5EF4-FFF2-40B4-BE49-F238E27FC236}">
              <a16:creationId xmlns:a16="http://schemas.microsoft.com/office/drawing/2014/main" id="{667D498A-86C3-49CA-8039-31FC64C367B1}"/>
            </a:ext>
          </a:extLst>
        </xdr:cNvPr>
        <xdr:cNvSpPr txBox="1"/>
      </xdr:nvSpPr>
      <xdr:spPr>
        <a:xfrm>
          <a:off x="9467850" y="5649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48260</xdr:rowOff>
    </xdr:from>
    <xdr:to>
      <xdr:col>50</xdr:col>
      <xdr:colOff>165100</xdr:colOff>
      <xdr:row>33</xdr:row>
      <xdr:rowOff>149860</xdr:rowOff>
    </xdr:to>
    <xdr:sp macro="" textlink="">
      <xdr:nvSpPr>
        <xdr:cNvPr id="124" name="楕円 123">
          <a:extLst>
            <a:ext uri="{FF2B5EF4-FFF2-40B4-BE49-F238E27FC236}">
              <a16:creationId xmlns:a16="http://schemas.microsoft.com/office/drawing/2014/main" id="{D763EDDD-1746-4862-A1E0-C8ACB80F3119}"/>
            </a:ext>
          </a:extLst>
        </xdr:cNvPr>
        <xdr:cNvSpPr/>
      </xdr:nvSpPr>
      <xdr:spPr>
        <a:xfrm>
          <a:off x="8632190" y="5708015"/>
          <a:ext cx="109220" cy="9969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87630</xdr:rowOff>
    </xdr:from>
    <xdr:to>
      <xdr:col>55</xdr:col>
      <xdr:colOff>0</xdr:colOff>
      <xdr:row>33</xdr:row>
      <xdr:rowOff>99060</xdr:rowOff>
    </xdr:to>
    <xdr:cxnSp macro="">
      <xdr:nvCxnSpPr>
        <xdr:cNvPr id="125" name="直線コネクタ 124">
          <a:extLst>
            <a:ext uri="{FF2B5EF4-FFF2-40B4-BE49-F238E27FC236}">
              <a16:creationId xmlns:a16="http://schemas.microsoft.com/office/drawing/2014/main" id="{D8977D8B-A38A-4BFC-BDC3-E0629160222D}"/>
            </a:ext>
          </a:extLst>
        </xdr:cNvPr>
        <xdr:cNvCxnSpPr/>
      </xdr:nvCxnSpPr>
      <xdr:spPr>
        <a:xfrm flipV="1">
          <a:off x="8686800" y="574929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144797</xdr:rowOff>
    </xdr:from>
    <xdr:ext cx="469744" cy="259045"/>
    <xdr:sp macro="" textlink="">
      <xdr:nvSpPr>
        <xdr:cNvPr id="126" name="n_1aveValue【図書館】&#10;一人当たり面積">
          <a:extLst>
            <a:ext uri="{FF2B5EF4-FFF2-40B4-BE49-F238E27FC236}">
              <a16:creationId xmlns:a16="http://schemas.microsoft.com/office/drawing/2014/main" id="{8B603C87-4F83-49A8-89C0-DD44240EF60E}"/>
            </a:ext>
          </a:extLst>
        </xdr:cNvPr>
        <xdr:cNvSpPr txBox="1"/>
      </xdr:nvSpPr>
      <xdr:spPr>
        <a:xfrm>
          <a:off x="8454467" y="6829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63517</xdr:rowOff>
    </xdr:from>
    <xdr:ext cx="469744" cy="259045"/>
    <xdr:sp macro="" textlink="">
      <xdr:nvSpPr>
        <xdr:cNvPr id="127" name="n_2aveValue【図書館】&#10;一人当たり面積">
          <a:extLst>
            <a:ext uri="{FF2B5EF4-FFF2-40B4-BE49-F238E27FC236}">
              <a16:creationId xmlns:a16="http://schemas.microsoft.com/office/drawing/2014/main" id="{186AB3D9-A73D-4909-98D5-6EEF59CB6DC4}"/>
            </a:ext>
          </a:extLst>
        </xdr:cNvPr>
        <xdr:cNvSpPr txBox="1"/>
      </xdr:nvSpPr>
      <xdr:spPr>
        <a:xfrm>
          <a:off x="7673417" y="657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74947</xdr:rowOff>
    </xdr:from>
    <xdr:ext cx="469744" cy="259045"/>
    <xdr:sp macro="" textlink="">
      <xdr:nvSpPr>
        <xdr:cNvPr id="128" name="n_3aveValue【図書館】&#10;一人当たり面積">
          <a:extLst>
            <a:ext uri="{FF2B5EF4-FFF2-40B4-BE49-F238E27FC236}">
              <a16:creationId xmlns:a16="http://schemas.microsoft.com/office/drawing/2014/main" id="{19CE5965-EDC2-4903-AFEF-8727B2BB4F46}"/>
            </a:ext>
          </a:extLst>
        </xdr:cNvPr>
        <xdr:cNvSpPr txBox="1"/>
      </xdr:nvSpPr>
      <xdr:spPr>
        <a:xfrm>
          <a:off x="6866332"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67327</xdr:rowOff>
    </xdr:from>
    <xdr:ext cx="469744" cy="259045"/>
    <xdr:sp macro="" textlink="">
      <xdr:nvSpPr>
        <xdr:cNvPr id="129" name="n_4aveValue【図書館】&#10;一人当たり面積">
          <a:extLst>
            <a:ext uri="{FF2B5EF4-FFF2-40B4-BE49-F238E27FC236}">
              <a16:creationId xmlns:a16="http://schemas.microsoft.com/office/drawing/2014/main" id="{DC1107CA-091B-47FF-A083-3BC4F0ABEB9D}"/>
            </a:ext>
          </a:extLst>
        </xdr:cNvPr>
        <xdr:cNvSpPr txBox="1"/>
      </xdr:nvSpPr>
      <xdr:spPr>
        <a:xfrm>
          <a:off x="6068772" y="6580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31</xdr:row>
      <xdr:rowOff>166387</xdr:rowOff>
    </xdr:from>
    <xdr:ext cx="469744" cy="259045"/>
    <xdr:sp macro="" textlink="">
      <xdr:nvSpPr>
        <xdr:cNvPr id="130" name="n_1mainValue【図書館】&#10;一人当たり面積">
          <a:extLst>
            <a:ext uri="{FF2B5EF4-FFF2-40B4-BE49-F238E27FC236}">
              <a16:creationId xmlns:a16="http://schemas.microsoft.com/office/drawing/2014/main" id="{9C2BB2C7-565B-4FBD-B000-B57625150897}"/>
            </a:ext>
          </a:extLst>
        </xdr:cNvPr>
        <xdr:cNvSpPr txBox="1"/>
      </xdr:nvSpPr>
      <xdr:spPr>
        <a:xfrm>
          <a:off x="8454467" y="54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1" name="正方形/長方形 130">
          <a:extLst>
            <a:ext uri="{FF2B5EF4-FFF2-40B4-BE49-F238E27FC236}">
              <a16:creationId xmlns:a16="http://schemas.microsoft.com/office/drawing/2014/main" id="{A517B320-CCDE-4138-9F10-33F2B1404DB4}"/>
            </a:ext>
          </a:extLst>
        </xdr:cNvPr>
        <xdr:cNvSpPr/>
      </xdr:nvSpPr>
      <xdr:spPr>
        <a:xfrm>
          <a:off x="6858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2" name="正方形/長方形 131">
          <a:extLst>
            <a:ext uri="{FF2B5EF4-FFF2-40B4-BE49-F238E27FC236}">
              <a16:creationId xmlns:a16="http://schemas.microsoft.com/office/drawing/2014/main" id="{93D93719-95C7-4265-96A6-24C0E8A25C7A}"/>
            </a:ext>
          </a:extLst>
        </xdr:cNvPr>
        <xdr:cNvSpPr/>
      </xdr:nvSpPr>
      <xdr:spPr>
        <a:xfrm>
          <a:off x="8166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3" name="正方形/長方形 132">
          <a:extLst>
            <a:ext uri="{FF2B5EF4-FFF2-40B4-BE49-F238E27FC236}">
              <a16:creationId xmlns:a16="http://schemas.microsoft.com/office/drawing/2014/main" id="{6CD4FB06-D111-45D8-B84B-527C480EB584}"/>
            </a:ext>
          </a:extLst>
        </xdr:cNvPr>
        <xdr:cNvSpPr/>
      </xdr:nvSpPr>
      <xdr:spPr>
        <a:xfrm>
          <a:off x="8166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4" name="正方形/長方形 133">
          <a:extLst>
            <a:ext uri="{FF2B5EF4-FFF2-40B4-BE49-F238E27FC236}">
              <a16:creationId xmlns:a16="http://schemas.microsoft.com/office/drawing/2014/main" id="{BA52F8E0-15EE-4E0D-9DB6-A5903C6043F5}"/>
            </a:ext>
          </a:extLst>
        </xdr:cNvPr>
        <xdr:cNvSpPr/>
      </xdr:nvSpPr>
      <xdr:spPr>
        <a:xfrm>
          <a:off x="17145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5" name="正方形/長方形 134">
          <a:extLst>
            <a:ext uri="{FF2B5EF4-FFF2-40B4-BE49-F238E27FC236}">
              <a16:creationId xmlns:a16="http://schemas.microsoft.com/office/drawing/2014/main" id="{5B6E4277-D685-4A56-8B73-2C816CB9F5D6}"/>
            </a:ext>
          </a:extLst>
        </xdr:cNvPr>
        <xdr:cNvSpPr/>
      </xdr:nvSpPr>
      <xdr:spPr>
        <a:xfrm>
          <a:off x="17145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6" name="正方形/長方形 135">
          <a:extLst>
            <a:ext uri="{FF2B5EF4-FFF2-40B4-BE49-F238E27FC236}">
              <a16:creationId xmlns:a16="http://schemas.microsoft.com/office/drawing/2014/main" id="{F4B231D3-4167-4A46-BAE4-2EF1884A4C17}"/>
            </a:ext>
          </a:extLst>
        </xdr:cNvPr>
        <xdr:cNvSpPr/>
      </xdr:nvSpPr>
      <xdr:spPr>
        <a:xfrm>
          <a:off x="27432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7" name="正方形/長方形 136">
          <a:extLst>
            <a:ext uri="{FF2B5EF4-FFF2-40B4-BE49-F238E27FC236}">
              <a16:creationId xmlns:a16="http://schemas.microsoft.com/office/drawing/2014/main" id="{48B1985B-C5A4-4F26-8293-35CC978289CD}"/>
            </a:ext>
          </a:extLst>
        </xdr:cNvPr>
        <xdr:cNvSpPr/>
      </xdr:nvSpPr>
      <xdr:spPr>
        <a:xfrm>
          <a:off x="27432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8" name="正方形/長方形 137">
          <a:extLst>
            <a:ext uri="{FF2B5EF4-FFF2-40B4-BE49-F238E27FC236}">
              <a16:creationId xmlns:a16="http://schemas.microsoft.com/office/drawing/2014/main" id="{0AAE19A3-05F2-4BA0-92BA-B5F5D34DC555}"/>
            </a:ext>
          </a:extLst>
        </xdr:cNvPr>
        <xdr:cNvSpPr/>
      </xdr:nvSpPr>
      <xdr:spPr>
        <a:xfrm>
          <a:off x="6858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39" name="テキスト ボックス 138">
          <a:extLst>
            <a:ext uri="{FF2B5EF4-FFF2-40B4-BE49-F238E27FC236}">
              <a16:creationId xmlns:a16="http://schemas.microsoft.com/office/drawing/2014/main" id="{5A32079F-7E5B-4F57-815E-3CF7337B4D17}"/>
            </a:ext>
          </a:extLst>
        </xdr:cNvPr>
        <xdr:cNvSpPr txBox="1"/>
      </xdr:nvSpPr>
      <xdr:spPr>
        <a:xfrm>
          <a:off x="66675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0" name="直線コネクタ 139">
          <a:extLst>
            <a:ext uri="{FF2B5EF4-FFF2-40B4-BE49-F238E27FC236}">
              <a16:creationId xmlns:a16="http://schemas.microsoft.com/office/drawing/2014/main" id="{53523CCB-FDF1-4961-9A11-793E6347AAA9}"/>
            </a:ext>
          </a:extLst>
        </xdr:cNvPr>
        <xdr:cNvCxnSpPr/>
      </xdr:nvCxnSpPr>
      <xdr:spPr>
        <a:xfrm>
          <a:off x="6858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1" name="テキスト ボックス 140">
          <a:extLst>
            <a:ext uri="{FF2B5EF4-FFF2-40B4-BE49-F238E27FC236}">
              <a16:creationId xmlns:a16="http://schemas.microsoft.com/office/drawing/2014/main" id="{A780E052-4F93-4DB8-9F35-2E923F25EFC9}"/>
            </a:ext>
          </a:extLst>
        </xdr:cNvPr>
        <xdr:cNvSpPr txBox="1"/>
      </xdr:nvSpPr>
      <xdr:spPr>
        <a:xfrm>
          <a:off x="273866"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42" name="直線コネクタ 141">
          <a:extLst>
            <a:ext uri="{FF2B5EF4-FFF2-40B4-BE49-F238E27FC236}">
              <a16:creationId xmlns:a16="http://schemas.microsoft.com/office/drawing/2014/main" id="{98C5AA52-F49D-4C22-8B7F-25F0AE2C28FD}"/>
            </a:ext>
          </a:extLst>
        </xdr:cNvPr>
        <xdr:cNvCxnSpPr/>
      </xdr:nvCxnSpPr>
      <xdr:spPr>
        <a:xfrm>
          <a:off x="685800" y="1110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43" name="テキスト ボックス 142">
          <a:extLst>
            <a:ext uri="{FF2B5EF4-FFF2-40B4-BE49-F238E27FC236}">
              <a16:creationId xmlns:a16="http://schemas.microsoft.com/office/drawing/2014/main" id="{33B0D481-2701-44C4-91CE-CA31FEEB606C}"/>
            </a:ext>
          </a:extLst>
        </xdr:cNvPr>
        <xdr:cNvSpPr txBox="1"/>
      </xdr:nvSpPr>
      <xdr:spPr>
        <a:xfrm>
          <a:off x="273866" y="1096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4" name="直線コネクタ 143">
          <a:extLst>
            <a:ext uri="{FF2B5EF4-FFF2-40B4-BE49-F238E27FC236}">
              <a16:creationId xmlns:a16="http://schemas.microsoft.com/office/drawing/2014/main" id="{197B4648-47E6-4C21-A700-88545782E517}"/>
            </a:ext>
          </a:extLst>
        </xdr:cNvPr>
        <xdr:cNvCxnSpPr/>
      </xdr:nvCxnSpPr>
      <xdr:spPr>
        <a:xfrm>
          <a:off x="685800" y="1077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45" name="テキスト ボックス 144">
          <a:extLst>
            <a:ext uri="{FF2B5EF4-FFF2-40B4-BE49-F238E27FC236}">
              <a16:creationId xmlns:a16="http://schemas.microsoft.com/office/drawing/2014/main" id="{E72BC0C8-6210-41AF-A715-F7C238D4711C}"/>
            </a:ext>
          </a:extLst>
        </xdr:cNvPr>
        <xdr:cNvSpPr txBox="1"/>
      </xdr:nvSpPr>
      <xdr:spPr>
        <a:xfrm>
          <a:off x="343701" y="1063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46" name="直線コネクタ 145">
          <a:extLst>
            <a:ext uri="{FF2B5EF4-FFF2-40B4-BE49-F238E27FC236}">
              <a16:creationId xmlns:a16="http://schemas.microsoft.com/office/drawing/2014/main" id="{1B2C3096-AA0E-4375-AF5A-A239D2FC1BA9}"/>
            </a:ext>
          </a:extLst>
        </xdr:cNvPr>
        <xdr:cNvCxnSpPr/>
      </xdr:nvCxnSpPr>
      <xdr:spPr>
        <a:xfrm>
          <a:off x="685800" y="1045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47" name="テキスト ボックス 146">
          <a:extLst>
            <a:ext uri="{FF2B5EF4-FFF2-40B4-BE49-F238E27FC236}">
              <a16:creationId xmlns:a16="http://schemas.microsoft.com/office/drawing/2014/main" id="{4E76B22E-9F14-41D5-A384-9349C06AC02E}"/>
            </a:ext>
          </a:extLst>
        </xdr:cNvPr>
        <xdr:cNvSpPr txBox="1"/>
      </xdr:nvSpPr>
      <xdr:spPr>
        <a:xfrm>
          <a:off x="343701" y="103042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48" name="直線コネクタ 147">
          <a:extLst>
            <a:ext uri="{FF2B5EF4-FFF2-40B4-BE49-F238E27FC236}">
              <a16:creationId xmlns:a16="http://schemas.microsoft.com/office/drawing/2014/main" id="{541E4E68-9B29-4F7F-AAD3-7495F8CCADF1}"/>
            </a:ext>
          </a:extLst>
        </xdr:cNvPr>
        <xdr:cNvCxnSpPr/>
      </xdr:nvCxnSpPr>
      <xdr:spPr>
        <a:xfrm>
          <a:off x="685800" y="1012562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49" name="テキスト ボックス 148">
          <a:extLst>
            <a:ext uri="{FF2B5EF4-FFF2-40B4-BE49-F238E27FC236}">
              <a16:creationId xmlns:a16="http://schemas.microsoft.com/office/drawing/2014/main" id="{42019E2A-37FA-4EF5-97C3-FDE45B6443B1}"/>
            </a:ext>
          </a:extLst>
        </xdr:cNvPr>
        <xdr:cNvSpPr txBox="1"/>
      </xdr:nvSpPr>
      <xdr:spPr>
        <a:xfrm>
          <a:off x="34370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0" name="直線コネクタ 149">
          <a:extLst>
            <a:ext uri="{FF2B5EF4-FFF2-40B4-BE49-F238E27FC236}">
              <a16:creationId xmlns:a16="http://schemas.microsoft.com/office/drawing/2014/main" id="{64FE9FC4-BD6E-49DE-B3D3-96D9FC55F95E}"/>
            </a:ext>
          </a:extLst>
        </xdr:cNvPr>
        <xdr:cNvCxnSpPr/>
      </xdr:nvCxnSpPr>
      <xdr:spPr>
        <a:xfrm>
          <a:off x="685800" y="979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1" name="テキスト ボックス 150">
          <a:extLst>
            <a:ext uri="{FF2B5EF4-FFF2-40B4-BE49-F238E27FC236}">
              <a16:creationId xmlns:a16="http://schemas.microsoft.com/office/drawing/2014/main" id="{1AB1A3DF-EB08-417F-AABB-3A0F5EACA4F2}"/>
            </a:ext>
          </a:extLst>
        </xdr:cNvPr>
        <xdr:cNvSpPr txBox="1"/>
      </xdr:nvSpPr>
      <xdr:spPr>
        <a:xfrm>
          <a:off x="343701" y="965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2" name="直線コネクタ 151">
          <a:extLst>
            <a:ext uri="{FF2B5EF4-FFF2-40B4-BE49-F238E27FC236}">
              <a16:creationId xmlns:a16="http://schemas.microsoft.com/office/drawing/2014/main" id="{968A3327-98D0-4BC0-A419-7E4E13809228}"/>
            </a:ext>
          </a:extLst>
        </xdr:cNvPr>
        <xdr:cNvCxnSpPr/>
      </xdr:nvCxnSpPr>
      <xdr:spPr>
        <a:xfrm>
          <a:off x="685800" y="947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53" name="テキスト ボックス 152">
          <a:extLst>
            <a:ext uri="{FF2B5EF4-FFF2-40B4-BE49-F238E27FC236}">
              <a16:creationId xmlns:a16="http://schemas.microsoft.com/office/drawing/2014/main" id="{FA0A2297-C39C-44D4-AD83-A49358E7A924}"/>
            </a:ext>
          </a:extLst>
        </xdr:cNvPr>
        <xdr:cNvSpPr txBox="1"/>
      </xdr:nvSpPr>
      <xdr:spPr>
        <a:xfrm>
          <a:off x="386866" y="932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4" name="直線コネクタ 153">
          <a:extLst>
            <a:ext uri="{FF2B5EF4-FFF2-40B4-BE49-F238E27FC236}">
              <a16:creationId xmlns:a16="http://schemas.microsoft.com/office/drawing/2014/main" id="{BB789A16-C46F-43F8-ABE3-8CD05BD1882B}"/>
            </a:ext>
          </a:extLst>
        </xdr:cNvPr>
        <xdr:cNvCxnSpPr/>
      </xdr:nvCxnSpPr>
      <xdr:spPr>
        <a:xfrm>
          <a:off x="6858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体育館・プール】&#10;有形固定資産減価償却率グラフ枠">
          <a:extLst>
            <a:ext uri="{FF2B5EF4-FFF2-40B4-BE49-F238E27FC236}">
              <a16:creationId xmlns:a16="http://schemas.microsoft.com/office/drawing/2014/main" id="{71810104-1493-4AA2-8B2C-83BF7B371953}"/>
            </a:ext>
          </a:extLst>
        </xdr:cNvPr>
        <xdr:cNvSpPr/>
      </xdr:nvSpPr>
      <xdr:spPr>
        <a:xfrm>
          <a:off x="6858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56" name="直線コネクタ 155">
          <a:extLst>
            <a:ext uri="{FF2B5EF4-FFF2-40B4-BE49-F238E27FC236}">
              <a16:creationId xmlns:a16="http://schemas.microsoft.com/office/drawing/2014/main" id="{13CDE2A5-081F-4E05-8B8F-0FA22A36130C}"/>
            </a:ext>
          </a:extLst>
        </xdr:cNvPr>
        <xdr:cNvCxnSpPr/>
      </xdr:nvCxnSpPr>
      <xdr:spPr>
        <a:xfrm flipV="1">
          <a:off x="4173855" y="952336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57" name="【体育館・プール】&#10;有形固定資産減価償却率最小値テキスト">
          <a:extLst>
            <a:ext uri="{FF2B5EF4-FFF2-40B4-BE49-F238E27FC236}">
              <a16:creationId xmlns:a16="http://schemas.microsoft.com/office/drawing/2014/main" id="{84A3621A-0670-43FB-BF0C-D4CC2C791D83}"/>
            </a:ext>
          </a:extLst>
        </xdr:cNvPr>
        <xdr:cNvSpPr txBox="1"/>
      </xdr:nvSpPr>
      <xdr:spPr>
        <a:xfrm>
          <a:off x="4212590" y="1110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58" name="直線コネクタ 157">
          <a:extLst>
            <a:ext uri="{FF2B5EF4-FFF2-40B4-BE49-F238E27FC236}">
              <a16:creationId xmlns:a16="http://schemas.microsoft.com/office/drawing/2014/main" id="{BCEBC2FC-2866-41FC-B577-BDD5AB9F2608}"/>
            </a:ext>
          </a:extLst>
        </xdr:cNvPr>
        <xdr:cNvCxnSpPr/>
      </xdr:nvCxnSpPr>
      <xdr:spPr>
        <a:xfrm>
          <a:off x="4112260" y="1110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59" name="【体育館・プール】&#10;有形固定資産減価償却率最大値テキスト">
          <a:extLst>
            <a:ext uri="{FF2B5EF4-FFF2-40B4-BE49-F238E27FC236}">
              <a16:creationId xmlns:a16="http://schemas.microsoft.com/office/drawing/2014/main" id="{292D870E-C844-45E9-83B9-0BBFF61910BD}"/>
            </a:ext>
          </a:extLst>
        </xdr:cNvPr>
        <xdr:cNvSpPr txBox="1"/>
      </xdr:nvSpPr>
      <xdr:spPr>
        <a:xfrm>
          <a:off x="421259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60" name="直線コネクタ 159">
          <a:extLst>
            <a:ext uri="{FF2B5EF4-FFF2-40B4-BE49-F238E27FC236}">
              <a16:creationId xmlns:a16="http://schemas.microsoft.com/office/drawing/2014/main" id="{8AA407AA-1E1A-4587-8E0B-07FD69D771C7}"/>
            </a:ext>
          </a:extLst>
        </xdr:cNvPr>
        <xdr:cNvCxnSpPr/>
      </xdr:nvCxnSpPr>
      <xdr:spPr>
        <a:xfrm>
          <a:off x="4112260" y="95233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89280</xdr:rowOff>
    </xdr:from>
    <xdr:ext cx="405111" cy="259045"/>
    <xdr:sp macro="" textlink="">
      <xdr:nvSpPr>
        <xdr:cNvPr id="161" name="【体育館・プール】&#10;有形固定資産減価償却率平均値テキスト">
          <a:extLst>
            <a:ext uri="{FF2B5EF4-FFF2-40B4-BE49-F238E27FC236}">
              <a16:creationId xmlns:a16="http://schemas.microsoft.com/office/drawing/2014/main" id="{F1D16D06-8539-4C16-BFF2-AEB49D027CFD}"/>
            </a:ext>
          </a:extLst>
        </xdr:cNvPr>
        <xdr:cNvSpPr txBox="1"/>
      </xdr:nvSpPr>
      <xdr:spPr>
        <a:xfrm>
          <a:off x="4212590" y="105515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62" name="フローチャート: 判断 161">
          <a:extLst>
            <a:ext uri="{FF2B5EF4-FFF2-40B4-BE49-F238E27FC236}">
              <a16:creationId xmlns:a16="http://schemas.microsoft.com/office/drawing/2014/main" id="{CB237535-00A0-43A2-9FF8-2E6D75EB2B24}"/>
            </a:ext>
          </a:extLst>
        </xdr:cNvPr>
        <xdr:cNvSpPr/>
      </xdr:nvSpPr>
      <xdr:spPr>
        <a:xfrm>
          <a:off x="4131310" y="105693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63" name="フローチャート: 判断 162">
          <a:extLst>
            <a:ext uri="{FF2B5EF4-FFF2-40B4-BE49-F238E27FC236}">
              <a16:creationId xmlns:a16="http://schemas.microsoft.com/office/drawing/2014/main" id="{FF372E05-D1DD-4C77-AF00-ED4413B92A56}"/>
            </a:ext>
          </a:extLst>
        </xdr:cNvPr>
        <xdr:cNvSpPr/>
      </xdr:nvSpPr>
      <xdr:spPr>
        <a:xfrm>
          <a:off x="3388360" y="1057937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64" name="フローチャート: 判断 163">
          <a:extLst>
            <a:ext uri="{FF2B5EF4-FFF2-40B4-BE49-F238E27FC236}">
              <a16:creationId xmlns:a16="http://schemas.microsoft.com/office/drawing/2014/main" id="{16BF8588-CAC7-487D-8E41-0B07CCA158DE}"/>
            </a:ext>
          </a:extLst>
        </xdr:cNvPr>
        <xdr:cNvSpPr/>
      </xdr:nvSpPr>
      <xdr:spPr>
        <a:xfrm>
          <a:off x="2571750" y="10550797"/>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65" name="フローチャート: 判断 164">
          <a:extLst>
            <a:ext uri="{FF2B5EF4-FFF2-40B4-BE49-F238E27FC236}">
              <a16:creationId xmlns:a16="http://schemas.microsoft.com/office/drawing/2014/main" id="{7586B777-DF24-483E-9C65-C6B38B32CB15}"/>
            </a:ext>
          </a:extLst>
        </xdr:cNvPr>
        <xdr:cNvSpPr/>
      </xdr:nvSpPr>
      <xdr:spPr>
        <a:xfrm>
          <a:off x="1774190" y="10536646"/>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43906</xdr:rowOff>
    </xdr:from>
    <xdr:to>
      <xdr:col>6</xdr:col>
      <xdr:colOff>38100</xdr:colOff>
      <xdr:row>61</xdr:row>
      <xdr:rowOff>145506</xdr:rowOff>
    </xdr:to>
    <xdr:sp macro="" textlink="">
      <xdr:nvSpPr>
        <xdr:cNvPr id="166" name="フローチャート: 判断 165">
          <a:extLst>
            <a:ext uri="{FF2B5EF4-FFF2-40B4-BE49-F238E27FC236}">
              <a16:creationId xmlns:a16="http://schemas.microsoft.com/office/drawing/2014/main" id="{7B297DC7-64BE-455A-953F-471FA01E55B5}"/>
            </a:ext>
          </a:extLst>
        </xdr:cNvPr>
        <xdr:cNvSpPr/>
      </xdr:nvSpPr>
      <xdr:spPr>
        <a:xfrm>
          <a:off x="988060" y="105042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7" name="テキスト ボックス 166">
          <a:extLst>
            <a:ext uri="{FF2B5EF4-FFF2-40B4-BE49-F238E27FC236}">
              <a16:creationId xmlns:a16="http://schemas.microsoft.com/office/drawing/2014/main" id="{24326CAC-5AB1-4C1B-B5C7-E883C39EA7F2}"/>
            </a:ext>
          </a:extLst>
        </xdr:cNvPr>
        <xdr:cNvSpPr txBox="1"/>
      </xdr:nvSpPr>
      <xdr:spPr>
        <a:xfrm>
          <a:off x="40030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8" name="テキスト ボックス 167">
          <a:extLst>
            <a:ext uri="{FF2B5EF4-FFF2-40B4-BE49-F238E27FC236}">
              <a16:creationId xmlns:a16="http://schemas.microsoft.com/office/drawing/2014/main" id="{BA7450B2-26D5-4D4E-98CF-6225F705B87B}"/>
            </a:ext>
          </a:extLst>
        </xdr:cNvPr>
        <xdr:cNvSpPr txBox="1"/>
      </xdr:nvSpPr>
      <xdr:spPr>
        <a:xfrm>
          <a:off x="32600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9" name="テキスト ボックス 168">
          <a:extLst>
            <a:ext uri="{FF2B5EF4-FFF2-40B4-BE49-F238E27FC236}">
              <a16:creationId xmlns:a16="http://schemas.microsoft.com/office/drawing/2014/main" id="{7DD1FEC8-A4C9-4516-97AB-260DA9FCE63F}"/>
            </a:ext>
          </a:extLst>
        </xdr:cNvPr>
        <xdr:cNvSpPr txBox="1"/>
      </xdr:nvSpPr>
      <xdr:spPr>
        <a:xfrm>
          <a:off x="24549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id="{2307DE5A-F821-4313-A2D4-AF4E5F65EB27}"/>
            </a:ext>
          </a:extLst>
        </xdr:cNvPr>
        <xdr:cNvSpPr txBox="1"/>
      </xdr:nvSpPr>
      <xdr:spPr>
        <a:xfrm>
          <a:off x="1657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1" name="テキスト ボックス 170">
          <a:extLst>
            <a:ext uri="{FF2B5EF4-FFF2-40B4-BE49-F238E27FC236}">
              <a16:creationId xmlns:a16="http://schemas.microsoft.com/office/drawing/2014/main" id="{F0ECED9A-1F19-4A57-B82C-FB3FBC733526}"/>
            </a:ext>
          </a:extLst>
        </xdr:cNvPr>
        <xdr:cNvSpPr txBox="1"/>
      </xdr:nvSpPr>
      <xdr:spPr>
        <a:xfrm>
          <a:off x="859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79828</xdr:rowOff>
    </xdr:from>
    <xdr:to>
      <xdr:col>20</xdr:col>
      <xdr:colOff>38100</xdr:colOff>
      <xdr:row>65</xdr:row>
      <xdr:rowOff>9978</xdr:rowOff>
    </xdr:to>
    <xdr:sp macro="" textlink="">
      <xdr:nvSpPr>
        <xdr:cNvPr id="172" name="楕円 171">
          <a:extLst>
            <a:ext uri="{FF2B5EF4-FFF2-40B4-BE49-F238E27FC236}">
              <a16:creationId xmlns:a16="http://schemas.microsoft.com/office/drawing/2014/main" id="{6CA5B4A0-DB14-4D95-8017-50573FA29297}"/>
            </a:ext>
          </a:extLst>
        </xdr:cNvPr>
        <xdr:cNvSpPr/>
      </xdr:nvSpPr>
      <xdr:spPr>
        <a:xfrm>
          <a:off x="3388360" y="1105262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60</xdr:row>
      <xdr:rowOff>65694</xdr:rowOff>
    </xdr:from>
    <xdr:ext cx="405111" cy="259045"/>
    <xdr:sp macro="" textlink="">
      <xdr:nvSpPr>
        <xdr:cNvPr id="173" name="n_1aveValue【体育館・プール】&#10;有形固定資産減価償却率">
          <a:extLst>
            <a:ext uri="{FF2B5EF4-FFF2-40B4-BE49-F238E27FC236}">
              <a16:creationId xmlns:a16="http://schemas.microsoft.com/office/drawing/2014/main" id="{D7D664D0-5101-44B1-A332-A8A20AF3D83A}"/>
            </a:ext>
          </a:extLst>
        </xdr:cNvPr>
        <xdr:cNvSpPr txBox="1"/>
      </xdr:nvSpPr>
      <xdr:spPr>
        <a:xfrm>
          <a:off x="3239144" y="10350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42834</xdr:rowOff>
    </xdr:from>
    <xdr:ext cx="405111" cy="259045"/>
    <xdr:sp macro="" textlink="">
      <xdr:nvSpPr>
        <xdr:cNvPr id="174" name="n_2aveValue【体育館・プール】&#10;有形固定資産減価償却率">
          <a:extLst>
            <a:ext uri="{FF2B5EF4-FFF2-40B4-BE49-F238E27FC236}">
              <a16:creationId xmlns:a16="http://schemas.microsoft.com/office/drawing/2014/main" id="{1DF692C3-16BB-42BE-9C0F-AAA854F59ED1}"/>
            </a:ext>
          </a:extLst>
        </xdr:cNvPr>
        <xdr:cNvSpPr txBox="1"/>
      </xdr:nvSpPr>
      <xdr:spPr>
        <a:xfrm>
          <a:off x="2439044" y="1033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24873</xdr:rowOff>
    </xdr:from>
    <xdr:ext cx="405111" cy="259045"/>
    <xdr:sp macro="" textlink="">
      <xdr:nvSpPr>
        <xdr:cNvPr id="175" name="n_3aveValue【体育館・プール】&#10;有形固定資産減価償却率">
          <a:extLst>
            <a:ext uri="{FF2B5EF4-FFF2-40B4-BE49-F238E27FC236}">
              <a16:creationId xmlns:a16="http://schemas.microsoft.com/office/drawing/2014/main" id="{BA8E1DC1-4C95-4A9C-AC52-2BC2AD35226E}"/>
            </a:ext>
          </a:extLst>
        </xdr:cNvPr>
        <xdr:cNvSpPr txBox="1"/>
      </xdr:nvSpPr>
      <xdr:spPr>
        <a:xfrm>
          <a:off x="1641484" y="1030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162033</xdr:rowOff>
    </xdr:from>
    <xdr:ext cx="405111" cy="259045"/>
    <xdr:sp macro="" textlink="">
      <xdr:nvSpPr>
        <xdr:cNvPr id="176" name="n_4aveValue【体育館・プール】&#10;有形固定資産減価償却率">
          <a:extLst>
            <a:ext uri="{FF2B5EF4-FFF2-40B4-BE49-F238E27FC236}">
              <a16:creationId xmlns:a16="http://schemas.microsoft.com/office/drawing/2014/main" id="{123B97FF-C31A-457D-8FAA-5A1440ED7E29}"/>
            </a:ext>
          </a:extLst>
        </xdr:cNvPr>
        <xdr:cNvSpPr txBox="1"/>
      </xdr:nvSpPr>
      <xdr:spPr>
        <a:xfrm>
          <a:off x="855354" y="1027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120727</xdr:colOff>
      <xdr:row>65</xdr:row>
      <xdr:rowOff>1105</xdr:rowOff>
    </xdr:from>
    <xdr:ext cx="469744" cy="259045"/>
    <xdr:sp macro="" textlink="">
      <xdr:nvSpPr>
        <xdr:cNvPr id="177" name="n_1mainValue【体育館・プール】&#10;有形固定資産減価償却率">
          <a:extLst>
            <a:ext uri="{FF2B5EF4-FFF2-40B4-BE49-F238E27FC236}">
              <a16:creationId xmlns:a16="http://schemas.microsoft.com/office/drawing/2014/main" id="{4CE0ACE3-17DD-4217-B361-C9EEDEE390B3}"/>
            </a:ext>
          </a:extLst>
        </xdr:cNvPr>
        <xdr:cNvSpPr txBox="1"/>
      </xdr:nvSpPr>
      <xdr:spPr>
        <a:xfrm>
          <a:off x="3208732" y="1114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78" name="正方形/長方形 177">
          <a:extLst>
            <a:ext uri="{FF2B5EF4-FFF2-40B4-BE49-F238E27FC236}">
              <a16:creationId xmlns:a16="http://schemas.microsoft.com/office/drawing/2014/main" id="{9EEDD36D-844B-4068-BD9F-8F9AF643884F}"/>
            </a:ext>
          </a:extLst>
        </xdr:cNvPr>
        <xdr:cNvSpPr/>
      </xdr:nvSpPr>
      <xdr:spPr>
        <a:xfrm>
          <a:off x="596011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79" name="正方形/長方形 178">
          <a:extLst>
            <a:ext uri="{FF2B5EF4-FFF2-40B4-BE49-F238E27FC236}">
              <a16:creationId xmlns:a16="http://schemas.microsoft.com/office/drawing/2014/main" id="{3E1B9176-1AF6-4844-AFA8-2ED504FA941C}"/>
            </a:ext>
          </a:extLst>
        </xdr:cNvPr>
        <xdr:cNvSpPr/>
      </xdr:nvSpPr>
      <xdr:spPr>
        <a:xfrm>
          <a:off x="60604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0" name="正方形/長方形 179">
          <a:extLst>
            <a:ext uri="{FF2B5EF4-FFF2-40B4-BE49-F238E27FC236}">
              <a16:creationId xmlns:a16="http://schemas.microsoft.com/office/drawing/2014/main" id="{B1F2389C-641E-48C5-8265-6AE8EE630196}"/>
            </a:ext>
          </a:extLst>
        </xdr:cNvPr>
        <xdr:cNvSpPr/>
      </xdr:nvSpPr>
      <xdr:spPr>
        <a:xfrm>
          <a:off x="60604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1" name="正方形/長方形 180">
          <a:extLst>
            <a:ext uri="{FF2B5EF4-FFF2-40B4-BE49-F238E27FC236}">
              <a16:creationId xmlns:a16="http://schemas.microsoft.com/office/drawing/2014/main" id="{FCC45833-3EAE-473A-882C-24B5F94617CE}"/>
            </a:ext>
          </a:extLst>
        </xdr:cNvPr>
        <xdr:cNvSpPr/>
      </xdr:nvSpPr>
      <xdr:spPr>
        <a:xfrm>
          <a:off x="69888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2" name="正方形/長方形 181">
          <a:extLst>
            <a:ext uri="{FF2B5EF4-FFF2-40B4-BE49-F238E27FC236}">
              <a16:creationId xmlns:a16="http://schemas.microsoft.com/office/drawing/2014/main" id="{9B92DF03-BC4F-4CFC-A24E-2E53C919219A}"/>
            </a:ext>
          </a:extLst>
        </xdr:cNvPr>
        <xdr:cNvSpPr/>
      </xdr:nvSpPr>
      <xdr:spPr>
        <a:xfrm>
          <a:off x="69888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83" name="正方形/長方形 182">
          <a:extLst>
            <a:ext uri="{FF2B5EF4-FFF2-40B4-BE49-F238E27FC236}">
              <a16:creationId xmlns:a16="http://schemas.microsoft.com/office/drawing/2014/main" id="{8C29A0DF-4746-4DB9-AA47-665FA256C6B6}"/>
            </a:ext>
          </a:extLst>
        </xdr:cNvPr>
        <xdr:cNvSpPr/>
      </xdr:nvSpPr>
      <xdr:spPr>
        <a:xfrm>
          <a:off x="80175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84" name="正方形/長方形 183">
          <a:extLst>
            <a:ext uri="{FF2B5EF4-FFF2-40B4-BE49-F238E27FC236}">
              <a16:creationId xmlns:a16="http://schemas.microsoft.com/office/drawing/2014/main" id="{A1C0D7B5-B836-45C7-A9E9-C21D33A5390E}"/>
            </a:ext>
          </a:extLst>
        </xdr:cNvPr>
        <xdr:cNvSpPr/>
      </xdr:nvSpPr>
      <xdr:spPr>
        <a:xfrm>
          <a:off x="80175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85" name="正方形/長方形 184">
          <a:extLst>
            <a:ext uri="{FF2B5EF4-FFF2-40B4-BE49-F238E27FC236}">
              <a16:creationId xmlns:a16="http://schemas.microsoft.com/office/drawing/2014/main" id="{F8089A6F-2E68-45F5-9E2E-10A4E3DD62D5}"/>
            </a:ext>
          </a:extLst>
        </xdr:cNvPr>
        <xdr:cNvSpPr/>
      </xdr:nvSpPr>
      <xdr:spPr>
        <a:xfrm>
          <a:off x="596011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86" name="テキスト ボックス 185">
          <a:extLst>
            <a:ext uri="{FF2B5EF4-FFF2-40B4-BE49-F238E27FC236}">
              <a16:creationId xmlns:a16="http://schemas.microsoft.com/office/drawing/2014/main" id="{E30195CA-D001-44AA-9430-C3473FD92756}"/>
            </a:ext>
          </a:extLst>
        </xdr:cNvPr>
        <xdr:cNvSpPr txBox="1"/>
      </xdr:nvSpPr>
      <xdr:spPr>
        <a:xfrm>
          <a:off x="592201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87" name="直線コネクタ 186">
          <a:extLst>
            <a:ext uri="{FF2B5EF4-FFF2-40B4-BE49-F238E27FC236}">
              <a16:creationId xmlns:a16="http://schemas.microsoft.com/office/drawing/2014/main" id="{E870E21B-B5C1-4FF2-BEC4-5F9E9FECA6BB}"/>
            </a:ext>
          </a:extLst>
        </xdr:cNvPr>
        <xdr:cNvCxnSpPr/>
      </xdr:nvCxnSpPr>
      <xdr:spPr>
        <a:xfrm>
          <a:off x="5960110" y="1143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88" name="直線コネクタ 187">
          <a:extLst>
            <a:ext uri="{FF2B5EF4-FFF2-40B4-BE49-F238E27FC236}">
              <a16:creationId xmlns:a16="http://schemas.microsoft.com/office/drawing/2014/main" id="{06EF1CE4-C33D-4208-91C8-EE0761CFC943}"/>
            </a:ext>
          </a:extLst>
        </xdr:cNvPr>
        <xdr:cNvCxnSpPr/>
      </xdr:nvCxnSpPr>
      <xdr:spPr>
        <a:xfrm>
          <a:off x="5960110" y="1104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89" name="テキスト ボックス 188">
          <a:extLst>
            <a:ext uri="{FF2B5EF4-FFF2-40B4-BE49-F238E27FC236}">
              <a16:creationId xmlns:a16="http://schemas.microsoft.com/office/drawing/2014/main" id="{EF86E93F-4594-4313-ABBC-96216B6DB82D}"/>
            </a:ext>
          </a:extLst>
        </xdr:cNvPr>
        <xdr:cNvSpPr txBox="1"/>
      </xdr:nvSpPr>
      <xdr:spPr>
        <a:xfrm>
          <a:off x="552722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90" name="直線コネクタ 189">
          <a:extLst>
            <a:ext uri="{FF2B5EF4-FFF2-40B4-BE49-F238E27FC236}">
              <a16:creationId xmlns:a16="http://schemas.microsoft.com/office/drawing/2014/main" id="{9AB9F0F6-9CB1-4F5E-B9B6-0AE4D27213C7}"/>
            </a:ext>
          </a:extLst>
        </xdr:cNvPr>
        <xdr:cNvCxnSpPr/>
      </xdr:nvCxnSpPr>
      <xdr:spPr>
        <a:xfrm>
          <a:off x="5960110" y="1066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91" name="テキスト ボックス 190">
          <a:extLst>
            <a:ext uri="{FF2B5EF4-FFF2-40B4-BE49-F238E27FC236}">
              <a16:creationId xmlns:a16="http://schemas.microsoft.com/office/drawing/2014/main" id="{5593AAEF-C648-46E6-B00E-4B2E18BCA03D}"/>
            </a:ext>
          </a:extLst>
        </xdr:cNvPr>
        <xdr:cNvSpPr txBox="1"/>
      </xdr:nvSpPr>
      <xdr:spPr>
        <a:xfrm>
          <a:off x="5527221"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92" name="直線コネクタ 191">
          <a:extLst>
            <a:ext uri="{FF2B5EF4-FFF2-40B4-BE49-F238E27FC236}">
              <a16:creationId xmlns:a16="http://schemas.microsoft.com/office/drawing/2014/main" id="{E569F49E-E8BE-4F83-A569-23FF0C6BC87F}"/>
            </a:ext>
          </a:extLst>
        </xdr:cNvPr>
        <xdr:cNvCxnSpPr/>
      </xdr:nvCxnSpPr>
      <xdr:spPr>
        <a:xfrm>
          <a:off x="5960110" y="1028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93" name="テキスト ボックス 192">
          <a:extLst>
            <a:ext uri="{FF2B5EF4-FFF2-40B4-BE49-F238E27FC236}">
              <a16:creationId xmlns:a16="http://schemas.microsoft.com/office/drawing/2014/main" id="{453DEA39-C0BC-49C1-9FF4-4A86AB9FB6BF}"/>
            </a:ext>
          </a:extLst>
        </xdr:cNvPr>
        <xdr:cNvSpPr txBox="1"/>
      </xdr:nvSpPr>
      <xdr:spPr>
        <a:xfrm>
          <a:off x="5527221"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94" name="直線コネクタ 193">
          <a:extLst>
            <a:ext uri="{FF2B5EF4-FFF2-40B4-BE49-F238E27FC236}">
              <a16:creationId xmlns:a16="http://schemas.microsoft.com/office/drawing/2014/main" id="{23D96F72-F860-4C35-9F98-4CEE6ED5108C}"/>
            </a:ext>
          </a:extLst>
        </xdr:cNvPr>
        <xdr:cNvCxnSpPr/>
      </xdr:nvCxnSpPr>
      <xdr:spPr>
        <a:xfrm>
          <a:off x="5960110" y="9902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95" name="テキスト ボックス 194">
          <a:extLst>
            <a:ext uri="{FF2B5EF4-FFF2-40B4-BE49-F238E27FC236}">
              <a16:creationId xmlns:a16="http://schemas.microsoft.com/office/drawing/2014/main" id="{BD4661BA-AECC-4677-AAF0-CEF122C23579}"/>
            </a:ext>
          </a:extLst>
        </xdr:cNvPr>
        <xdr:cNvSpPr txBox="1"/>
      </xdr:nvSpPr>
      <xdr:spPr>
        <a:xfrm>
          <a:off x="5527221"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96" name="直線コネクタ 195">
          <a:extLst>
            <a:ext uri="{FF2B5EF4-FFF2-40B4-BE49-F238E27FC236}">
              <a16:creationId xmlns:a16="http://schemas.microsoft.com/office/drawing/2014/main" id="{AACCCA7A-7EEC-4C29-A374-1F609807EC12}"/>
            </a:ext>
          </a:extLst>
        </xdr:cNvPr>
        <xdr:cNvCxnSpPr/>
      </xdr:nvCxnSpPr>
      <xdr:spPr>
        <a:xfrm>
          <a:off x="5960110" y="952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97" name="テキスト ボックス 196">
          <a:extLst>
            <a:ext uri="{FF2B5EF4-FFF2-40B4-BE49-F238E27FC236}">
              <a16:creationId xmlns:a16="http://schemas.microsoft.com/office/drawing/2014/main" id="{90CF6997-7F34-42C6-B56D-9C29506B5070}"/>
            </a:ext>
          </a:extLst>
        </xdr:cNvPr>
        <xdr:cNvSpPr txBox="1"/>
      </xdr:nvSpPr>
      <xdr:spPr>
        <a:xfrm>
          <a:off x="5527221"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98" name="直線コネクタ 197">
          <a:extLst>
            <a:ext uri="{FF2B5EF4-FFF2-40B4-BE49-F238E27FC236}">
              <a16:creationId xmlns:a16="http://schemas.microsoft.com/office/drawing/2014/main" id="{6A703E2D-35AC-40B9-81C1-4CC903861CE9}"/>
            </a:ext>
          </a:extLst>
        </xdr:cNvPr>
        <xdr:cNvCxnSpPr/>
      </xdr:nvCxnSpPr>
      <xdr:spPr>
        <a:xfrm>
          <a:off x="5960110" y="914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99" name="テキスト ボックス 198">
          <a:extLst>
            <a:ext uri="{FF2B5EF4-FFF2-40B4-BE49-F238E27FC236}">
              <a16:creationId xmlns:a16="http://schemas.microsoft.com/office/drawing/2014/main" id="{05B41494-878B-45D6-BC0E-6574D58996E5}"/>
            </a:ext>
          </a:extLst>
        </xdr:cNvPr>
        <xdr:cNvSpPr txBox="1"/>
      </xdr:nvSpPr>
      <xdr:spPr>
        <a:xfrm>
          <a:off x="5527221"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0" name="【体育館・プール】&#10;一人当たり面積グラフ枠">
          <a:extLst>
            <a:ext uri="{FF2B5EF4-FFF2-40B4-BE49-F238E27FC236}">
              <a16:creationId xmlns:a16="http://schemas.microsoft.com/office/drawing/2014/main" id="{A9516D5D-E4A5-4E22-A0FB-FDD1A9F783B5}"/>
            </a:ext>
          </a:extLst>
        </xdr:cNvPr>
        <xdr:cNvSpPr/>
      </xdr:nvSpPr>
      <xdr:spPr>
        <a:xfrm>
          <a:off x="596011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01" name="直線コネクタ 200">
          <a:extLst>
            <a:ext uri="{FF2B5EF4-FFF2-40B4-BE49-F238E27FC236}">
              <a16:creationId xmlns:a16="http://schemas.microsoft.com/office/drawing/2014/main" id="{7F3530D0-26D7-49F4-8F1C-5330988ECEDE}"/>
            </a:ext>
          </a:extLst>
        </xdr:cNvPr>
        <xdr:cNvCxnSpPr/>
      </xdr:nvCxnSpPr>
      <xdr:spPr>
        <a:xfrm flipV="1">
          <a:off x="9429115" y="9753981"/>
          <a:ext cx="0" cy="1282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02" name="【体育館・プール】&#10;一人当たり面積最小値テキスト">
          <a:extLst>
            <a:ext uri="{FF2B5EF4-FFF2-40B4-BE49-F238E27FC236}">
              <a16:creationId xmlns:a16="http://schemas.microsoft.com/office/drawing/2014/main" id="{29CB5706-A973-41FB-B9B4-426F6F29D1A7}"/>
            </a:ext>
          </a:extLst>
        </xdr:cNvPr>
        <xdr:cNvSpPr txBox="1"/>
      </xdr:nvSpPr>
      <xdr:spPr>
        <a:xfrm>
          <a:off x="9467850" y="1104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03" name="直線コネクタ 202">
          <a:extLst>
            <a:ext uri="{FF2B5EF4-FFF2-40B4-BE49-F238E27FC236}">
              <a16:creationId xmlns:a16="http://schemas.microsoft.com/office/drawing/2014/main" id="{E14045AA-E09B-44BA-820A-C6EE209751AE}"/>
            </a:ext>
          </a:extLst>
        </xdr:cNvPr>
        <xdr:cNvCxnSpPr/>
      </xdr:nvCxnSpPr>
      <xdr:spPr>
        <a:xfrm>
          <a:off x="9356090" y="11036808"/>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04" name="【体育館・プール】&#10;一人当たり面積最大値テキスト">
          <a:extLst>
            <a:ext uri="{FF2B5EF4-FFF2-40B4-BE49-F238E27FC236}">
              <a16:creationId xmlns:a16="http://schemas.microsoft.com/office/drawing/2014/main" id="{9CACEC99-38F3-46C0-979A-C8F94E346074}"/>
            </a:ext>
          </a:extLst>
        </xdr:cNvPr>
        <xdr:cNvSpPr txBox="1"/>
      </xdr:nvSpPr>
      <xdr:spPr>
        <a:xfrm>
          <a:off x="9467850" y="9525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05" name="直線コネクタ 204">
          <a:extLst>
            <a:ext uri="{FF2B5EF4-FFF2-40B4-BE49-F238E27FC236}">
              <a16:creationId xmlns:a16="http://schemas.microsoft.com/office/drawing/2014/main" id="{589B2308-F2F0-47C4-9F9A-CF71AC9F95D6}"/>
            </a:ext>
          </a:extLst>
        </xdr:cNvPr>
        <xdr:cNvCxnSpPr/>
      </xdr:nvCxnSpPr>
      <xdr:spPr>
        <a:xfrm>
          <a:off x="9356090" y="975398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119651</xdr:rowOff>
    </xdr:from>
    <xdr:ext cx="469744" cy="259045"/>
    <xdr:sp macro="" textlink="">
      <xdr:nvSpPr>
        <xdr:cNvPr id="206" name="【体育館・プール】&#10;一人当たり面積平均値テキスト">
          <a:extLst>
            <a:ext uri="{FF2B5EF4-FFF2-40B4-BE49-F238E27FC236}">
              <a16:creationId xmlns:a16="http://schemas.microsoft.com/office/drawing/2014/main" id="{5FFBA137-F1DE-413F-98CA-3CEF9022F6B5}"/>
            </a:ext>
          </a:extLst>
        </xdr:cNvPr>
        <xdr:cNvSpPr txBox="1"/>
      </xdr:nvSpPr>
      <xdr:spPr>
        <a:xfrm>
          <a:off x="9467850" y="107514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07" name="フローチャート: 判断 206">
          <a:extLst>
            <a:ext uri="{FF2B5EF4-FFF2-40B4-BE49-F238E27FC236}">
              <a16:creationId xmlns:a16="http://schemas.microsoft.com/office/drawing/2014/main" id="{C61C27E3-63C3-40A8-97CE-EBA599269008}"/>
            </a:ext>
          </a:extLst>
        </xdr:cNvPr>
        <xdr:cNvSpPr/>
      </xdr:nvSpPr>
      <xdr:spPr>
        <a:xfrm>
          <a:off x="9394190" y="10769219"/>
          <a:ext cx="9017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08" name="フローチャート: 判断 207">
          <a:extLst>
            <a:ext uri="{FF2B5EF4-FFF2-40B4-BE49-F238E27FC236}">
              <a16:creationId xmlns:a16="http://schemas.microsoft.com/office/drawing/2014/main" id="{34C8A74E-03A9-4B1F-8F5A-49A43A7BD179}"/>
            </a:ext>
          </a:extLst>
        </xdr:cNvPr>
        <xdr:cNvSpPr/>
      </xdr:nvSpPr>
      <xdr:spPr>
        <a:xfrm>
          <a:off x="8632190" y="10766171"/>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09" name="フローチャート: 判断 208">
          <a:extLst>
            <a:ext uri="{FF2B5EF4-FFF2-40B4-BE49-F238E27FC236}">
              <a16:creationId xmlns:a16="http://schemas.microsoft.com/office/drawing/2014/main" id="{F497C8BE-7A42-4077-837A-04E4AF85FDB3}"/>
            </a:ext>
          </a:extLst>
        </xdr:cNvPr>
        <xdr:cNvSpPr/>
      </xdr:nvSpPr>
      <xdr:spPr>
        <a:xfrm>
          <a:off x="7846060" y="1077074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10" name="フローチャート: 判断 209">
          <a:extLst>
            <a:ext uri="{FF2B5EF4-FFF2-40B4-BE49-F238E27FC236}">
              <a16:creationId xmlns:a16="http://schemas.microsoft.com/office/drawing/2014/main" id="{900D1C1A-5170-4556-BE85-D27ED9ED6E24}"/>
            </a:ext>
          </a:extLst>
        </xdr:cNvPr>
        <xdr:cNvSpPr/>
      </xdr:nvSpPr>
      <xdr:spPr>
        <a:xfrm>
          <a:off x="7029450" y="10773029"/>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158750</xdr:rowOff>
    </xdr:from>
    <xdr:to>
      <xdr:col>36</xdr:col>
      <xdr:colOff>165100</xdr:colOff>
      <xdr:row>63</xdr:row>
      <xdr:rowOff>88900</xdr:rowOff>
    </xdr:to>
    <xdr:sp macro="" textlink="">
      <xdr:nvSpPr>
        <xdr:cNvPr id="211" name="フローチャート: 判断 210">
          <a:extLst>
            <a:ext uri="{FF2B5EF4-FFF2-40B4-BE49-F238E27FC236}">
              <a16:creationId xmlns:a16="http://schemas.microsoft.com/office/drawing/2014/main" id="{EF34757D-F014-4E99-AFDB-633F41AF623A}"/>
            </a:ext>
          </a:extLst>
        </xdr:cNvPr>
        <xdr:cNvSpPr/>
      </xdr:nvSpPr>
      <xdr:spPr>
        <a:xfrm>
          <a:off x="6231890" y="1079055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2" name="テキスト ボックス 211">
          <a:extLst>
            <a:ext uri="{FF2B5EF4-FFF2-40B4-BE49-F238E27FC236}">
              <a16:creationId xmlns:a16="http://schemas.microsoft.com/office/drawing/2014/main" id="{F6EBF927-74D1-48C5-9F1D-5CD4DB02E58F}"/>
            </a:ext>
          </a:extLst>
        </xdr:cNvPr>
        <xdr:cNvSpPr txBox="1"/>
      </xdr:nvSpPr>
      <xdr:spPr>
        <a:xfrm>
          <a:off x="92583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3" name="テキスト ボックス 212">
          <a:extLst>
            <a:ext uri="{FF2B5EF4-FFF2-40B4-BE49-F238E27FC236}">
              <a16:creationId xmlns:a16="http://schemas.microsoft.com/office/drawing/2014/main" id="{0C0A3D18-3EF8-40E2-9C00-4D20E6EEB258}"/>
            </a:ext>
          </a:extLst>
        </xdr:cNvPr>
        <xdr:cNvSpPr txBox="1"/>
      </xdr:nvSpPr>
      <xdr:spPr>
        <a:xfrm>
          <a:off x="85153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4" name="テキスト ボックス 213">
          <a:extLst>
            <a:ext uri="{FF2B5EF4-FFF2-40B4-BE49-F238E27FC236}">
              <a16:creationId xmlns:a16="http://schemas.microsoft.com/office/drawing/2014/main" id="{AD6B9758-A8D0-4C0B-BCE0-8F6B61E6F237}"/>
            </a:ext>
          </a:extLst>
        </xdr:cNvPr>
        <xdr:cNvSpPr txBox="1"/>
      </xdr:nvSpPr>
      <xdr:spPr>
        <a:xfrm>
          <a:off x="77177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5" name="テキスト ボックス 214">
          <a:extLst>
            <a:ext uri="{FF2B5EF4-FFF2-40B4-BE49-F238E27FC236}">
              <a16:creationId xmlns:a16="http://schemas.microsoft.com/office/drawing/2014/main" id="{880A9F88-851D-4CD8-902F-E40BA20D4FBD}"/>
            </a:ext>
          </a:extLst>
        </xdr:cNvPr>
        <xdr:cNvSpPr txBox="1"/>
      </xdr:nvSpPr>
      <xdr:spPr>
        <a:xfrm>
          <a:off x="691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16" name="テキスト ボックス 215">
          <a:extLst>
            <a:ext uri="{FF2B5EF4-FFF2-40B4-BE49-F238E27FC236}">
              <a16:creationId xmlns:a16="http://schemas.microsoft.com/office/drawing/2014/main" id="{3CBE27C2-A13B-425E-A745-D1B9190A8BEC}"/>
            </a:ext>
          </a:extLst>
        </xdr:cNvPr>
        <xdr:cNvSpPr txBox="1"/>
      </xdr:nvSpPr>
      <xdr:spPr>
        <a:xfrm>
          <a:off x="6115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21209</xdr:rowOff>
    </xdr:from>
    <xdr:to>
      <xdr:col>50</xdr:col>
      <xdr:colOff>165100</xdr:colOff>
      <xdr:row>64</xdr:row>
      <xdr:rowOff>122809</xdr:rowOff>
    </xdr:to>
    <xdr:sp macro="" textlink="">
      <xdr:nvSpPr>
        <xdr:cNvPr id="217" name="楕円 216">
          <a:extLst>
            <a:ext uri="{FF2B5EF4-FFF2-40B4-BE49-F238E27FC236}">
              <a16:creationId xmlns:a16="http://schemas.microsoft.com/office/drawing/2014/main" id="{36CF01E3-1CC0-4DAE-9374-0456E2040828}"/>
            </a:ext>
          </a:extLst>
        </xdr:cNvPr>
        <xdr:cNvSpPr/>
      </xdr:nvSpPr>
      <xdr:spPr>
        <a:xfrm>
          <a:off x="8632190" y="10990199"/>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61</xdr:row>
      <xdr:rowOff>86758</xdr:rowOff>
    </xdr:from>
    <xdr:ext cx="469744" cy="259045"/>
    <xdr:sp macro="" textlink="">
      <xdr:nvSpPr>
        <xdr:cNvPr id="218" name="n_1aveValue【体育館・プール】&#10;一人当たり面積">
          <a:extLst>
            <a:ext uri="{FF2B5EF4-FFF2-40B4-BE49-F238E27FC236}">
              <a16:creationId xmlns:a16="http://schemas.microsoft.com/office/drawing/2014/main" id="{8821F996-85DB-476C-A134-220158865093}"/>
            </a:ext>
          </a:extLst>
        </xdr:cNvPr>
        <xdr:cNvSpPr txBox="1"/>
      </xdr:nvSpPr>
      <xdr:spPr>
        <a:xfrm>
          <a:off x="8454467" y="1054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219" name="n_2aveValue【体育館・プール】&#10;一人当たり面積">
          <a:extLst>
            <a:ext uri="{FF2B5EF4-FFF2-40B4-BE49-F238E27FC236}">
              <a16:creationId xmlns:a16="http://schemas.microsoft.com/office/drawing/2014/main" id="{338D86DD-9518-4179-A5B9-5CC06F94B6F2}"/>
            </a:ext>
          </a:extLst>
        </xdr:cNvPr>
        <xdr:cNvSpPr txBox="1"/>
      </xdr:nvSpPr>
      <xdr:spPr>
        <a:xfrm>
          <a:off x="7673417" y="10551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220" name="n_3aveValue【体育館・プール】&#10;一人当たり面積">
          <a:extLst>
            <a:ext uri="{FF2B5EF4-FFF2-40B4-BE49-F238E27FC236}">
              <a16:creationId xmlns:a16="http://schemas.microsoft.com/office/drawing/2014/main" id="{527FD4D3-C6A2-4C6A-B60F-8E99431096E7}"/>
            </a:ext>
          </a:extLst>
        </xdr:cNvPr>
        <xdr:cNvSpPr txBox="1"/>
      </xdr:nvSpPr>
      <xdr:spPr>
        <a:xfrm>
          <a:off x="6866332" y="1055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105427</xdr:rowOff>
    </xdr:from>
    <xdr:ext cx="469744" cy="259045"/>
    <xdr:sp macro="" textlink="">
      <xdr:nvSpPr>
        <xdr:cNvPr id="221" name="n_4aveValue【体育館・プール】&#10;一人当たり面積">
          <a:extLst>
            <a:ext uri="{FF2B5EF4-FFF2-40B4-BE49-F238E27FC236}">
              <a16:creationId xmlns:a16="http://schemas.microsoft.com/office/drawing/2014/main" id="{AD576F89-807D-4BB0-9036-791ED8843B4D}"/>
            </a:ext>
          </a:extLst>
        </xdr:cNvPr>
        <xdr:cNvSpPr txBox="1"/>
      </xdr:nvSpPr>
      <xdr:spPr>
        <a:xfrm>
          <a:off x="6068772" y="10561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113936</xdr:rowOff>
    </xdr:from>
    <xdr:ext cx="469744" cy="259045"/>
    <xdr:sp macro="" textlink="">
      <xdr:nvSpPr>
        <xdr:cNvPr id="222" name="n_1mainValue【体育館・プール】&#10;一人当たり面積">
          <a:extLst>
            <a:ext uri="{FF2B5EF4-FFF2-40B4-BE49-F238E27FC236}">
              <a16:creationId xmlns:a16="http://schemas.microsoft.com/office/drawing/2014/main" id="{9B3F2DF9-4E9D-48E1-A04A-1DE7C1FC7D25}"/>
            </a:ext>
          </a:extLst>
        </xdr:cNvPr>
        <xdr:cNvSpPr txBox="1"/>
      </xdr:nvSpPr>
      <xdr:spPr>
        <a:xfrm>
          <a:off x="8454467" y="11086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23" name="正方形/長方形 222">
          <a:extLst>
            <a:ext uri="{FF2B5EF4-FFF2-40B4-BE49-F238E27FC236}">
              <a16:creationId xmlns:a16="http://schemas.microsoft.com/office/drawing/2014/main" id="{44C00EC8-D1B2-4EBF-9246-CF2FCC6B98D4}"/>
            </a:ext>
          </a:extLst>
        </xdr:cNvPr>
        <xdr:cNvSpPr/>
      </xdr:nvSpPr>
      <xdr:spPr>
        <a:xfrm>
          <a:off x="6858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24" name="正方形/長方形 223">
          <a:extLst>
            <a:ext uri="{FF2B5EF4-FFF2-40B4-BE49-F238E27FC236}">
              <a16:creationId xmlns:a16="http://schemas.microsoft.com/office/drawing/2014/main" id="{386CC95E-EFD0-4CD5-81D8-9118CCBFD644}"/>
            </a:ext>
          </a:extLst>
        </xdr:cNvPr>
        <xdr:cNvSpPr/>
      </xdr:nvSpPr>
      <xdr:spPr>
        <a:xfrm>
          <a:off x="8166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25" name="正方形/長方形 224">
          <a:extLst>
            <a:ext uri="{FF2B5EF4-FFF2-40B4-BE49-F238E27FC236}">
              <a16:creationId xmlns:a16="http://schemas.microsoft.com/office/drawing/2014/main" id="{05042EA9-D21E-4120-997A-87FE11B6670B}"/>
            </a:ext>
          </a:extLst>
        </xdr:cNvPr>
        <xdr:cNvSpPr/>
      </xdr:nvSpPr>
      <xdr:spPr>
        <a:xfrm>
          <a:off x="8166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26" name="正方形/長方形 225">
          <a:extLst>
            <a:ext uri="{FF2B5EF4-FFF2-40B4-BE49-F238E27FC236}">
              <a16:creationId xmlns:a16="http://schemas.microsoft.com/office/drawing/2014/main" id="{54D8099E-3853-4B42-9EE8-FB3DD0FDBEBA}"/>
            </a:ext>
          </a:extLst>
        </xdr:cNvPr>
        <xdr:cNvSpPr/>
      </xdr:nvSpPr>
      <xdr:spPr>
        <a:xfrm>
          <a:off x="17145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27" name="正方形/長方形 226">
          <a:extLst>
            <a:ext uri="{FF2B5EF4-FFF2-40B4-BE49-F238E27FC236}">
              <a16:creationId xmlns:a16="http://schemas.microsoft.com/office/drawing/2014/main" id="{19BC5C53-60F9-4C77-A46D-74BE7774CB82}"/>
            </a:ext>
          </a:extLst>
        </xdr:cNvPr>
        <xdr:cNvSpPr/>
      </xdr:nvSpPr>
      <xdr:spPr>
        <a:xfrm>
          <a:off x="17145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28" name="正方形/長方形 227">
          <a:extLst>
            <a:ext uri="{FF2B5EF4-FFF2-40B4-BE49-F238E27FC236}">
              <a16:creationId xmlns:a16="http://schemas.microsoft.com/office/drawing/2014/main" id="{A2BDBA84-128F-4EE7-A13F-C7D90D9F6A6F}"/>
            </a:ext>
          </a:extLst>
        </xdr:cNvPr>
        <xdr:cNvSpPr/>
      </xdr:nvSpPr>
      <xdr:spPr>
        <a:xfrm>
          <a:off x="27432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29" name="正方形/長方形 228">
          <a:extLst>
            <a:ext uri="{FF2B5EF4-FFF2-40B4-BE49-F238E27FC236}">
              <a16:creationId xmlns:a16="http://schemas.microsoft.com/office/drawing/2014/main" id="{3E8365B6-A661-4ABA-A47E-206B99507B6E}"/>
            </a:ext>
          </a:extLst>
        </xdr:cNvPr>
        <xdr:cNvSpPr/>
      </xdr:nvSpPr>
      <xdr:spPr>
        <a:xfrm>
          <a:off x="27432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30" name="正方形/長方形 229">
          <a:extLst>
            <a:ext uri="{FF2B5EF4-FFF2-40B4-BE49-F238E27FC236}">
              <a16:creationId xmlns:a16="http://schemas.microsoft.com/office/drawing/2014/main" id="{1CD0FA31-7337-49A1-A8A0-5C0DEDA6B4C0}"/>
            </a:ext>
          </a:extLst>
        </xdr:cNvPr>
        <xdr:cNvSpPr/>
      </xdr:nvSpPr>
      <xdr:spPr>
        <a:xfrm>
          <a:off x="6858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31" name="テキスト ボックス 230">
          <a:extLst>
            <a:ext uri="{FF2B5EF4-FFF2-40B4-BE49-F238E27FC236}">
              <a16:creationId xmlns:a16="http://schemas.microsoft.com/office/drawing/2014/main" id="{B4D34AEB-8390-4DD4-999A-AFF68D74E7A5}"/>
            </a:ext>
          </a:extLst>
        </xdr:cNvPr>
        <xdr:cNvSpPr txBox="1"/>
      </xdr:nvSpPr>
      <xdr:spPr>
        <a:xfrm>
          <a:off x="66675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32" name="直線コネクタ 231">
          <a:extLst>
            <a:ext uri="{FF2B5EF4-FFF2-40B4-BE49-F238E27FC236}">
              <a16:creationId xmlns:a16="http://schemas.microsoft.com/office/drawing/2014/main" id="{A968264D-76C4-4D51-B29F-7A4AD8938D3B}"/>
            </a:ext>
          </a:extLst>
        </xdr:cNvPr>
        <xdr:cNvCxnSpPr/>
      </xdr:nvCxnSpPr>
      <xdr:spPr>
        <a:xfrm>
          <a:off x="6858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33" name="テキスト ボックス 232">
          <a:extLst>
            <a:ext uri="{FF2B5EF4-FFF2-40B4-BE49-F238E27FC236}">
              <a16:creationId xmlns:a16="http://schemas.microsoft.com/office/drawing/2014/main" id="{225BD192-319A-420B-ABCC-8ED76133C5D0}"/>
            </a:ext>
          </a:extLst>
        </xdr:cNvPr>
        <xdr:cNvSpPr txBox="1"/>
      </xdr:nvSpPr>
      <xdr:spPr>
        <a:xfrm>
          <a:off x="273866"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34" name="直線コネクタ 233">
          <a:extLst>
            <a:ext uri="{FF2B5EF4-FFF2-40B4-BE49-F238E27FC236}">
              <a16:creationId xmlns:a16="http://schemas.microsoft.com/office/drawing/2014/main" id="{53D539BB-CCC3-414D-B6E2-D7510936CD99}"/>
            </a:ext>
          </a:extLst>
        </xdr:cNvPr>
        <xdr:cNvCxnSpPr/>
      </xdr:nvCxnSpPr>
      <xdr:spPr>
        <a:xfrm>
          <a:off x="685800" y="14782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35" name="テキスト ボックス 234">
          <a:extLst>
            <a:ext uri="{FF2B5EF4-FFF2-40B4-BE49-F238E27FC236}">
              <a16:creationId xmlns:a16="http://schemas.microsoft.com/office/drawing/2014/main" id="{4024FE93-A1DB-45B9-ADB9-207B4C070AEE}"/>
            </a:ext>
          </a:extLst>
        </xdr:cNvPr>
        <xdr:cNvSpPr txBox="1"/>
      </xdr:nvSpPr>
      <xdr:spPr>
        <a:xfrm>
          <a:off x="273866" y="146386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36" name="直線コネクタ 235">
          <a:extLst>
            <a:ext uri="{FF2B5EF4-FFF2-40B4-BE49-F238E27FC236}">
              <a16:creationId xmlns:a16="http://schemas.microsoft.com/office/drawing/2014/main" id="{40A6B656-3846-453D-B255-B4F591DEFF26}"/>
            </a:ext>
          </a:extLst>
        </xdr:cNvPr>
        <xdr:cNvCxnSpPr/>
      </xdr:nvCxnSpPr>
      <xdr:spPr>
        <a:xfrm>
          <a:off x="685800" y="143217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37" name="テキスト ボックス 236">
          <a:extLst>
            <a:ext uri="{FF2B5EF4-FFF2-40B4-BE49-F238E27FC236}">
              <a16:creationId xmlns:a16="http://schemas.microsoft.com/office/drawing/2014/main" id="{7454047A-CA51-4962-AFC5-2FB20273DC75}"/>
            </a:ext>
          </a:extLst>
        </xdr:cNvPr>
        <xdr:cNvSpPr txBox="1"/>
      </xdr:nvSpPr>
      <xdr:spPr>
        <a:xfrm>
          <a:off x="343701" y="141852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38" name="直線コネクタ 237">
          <a:extLst>
            <a:ext uri="{FF2B5EF4-FFF2-40B4-BE49-F238E27FC236}">
              <a16:creationId xmlns:a16="http://schemas.microsoft.com/office/drawing/2014/main" id="{E4B8C599-8CD1-4B15-9AB1-65706571E18A}"/>
            </a:ext>
          </a:extLst>
        </xdr:cNvPr>
        <xdr:cNvCxnSpPr/>
      </xdr:nvCxnSpPr>
      <xdr:spPr>
        <a:xfrm>
          <a:off x="685800" y="1386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39" name="テキスト ボックス 238">
          <a:extLst>
            <a:ext uri="{FF2B5EF4-FFF2-40B4-BE49-F238E27FC236}">
              <a16:creationId xmlns:a16="http://schemas.microsoft.com/office/drawing/2014/main" id="{DBE85AAB-5D25-4B6F-BD2A-AC87CA9F7389}"/>
            </a:ext>
          </a:extLst>
        </xdr:cNvPr>
        <xdr:cNvSpPr txBox="1"/>
      </xdr:nvSpPr>
      <xdr:spPr>
        <a:xfrm>
          <a:off x="343701" y="137280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40" name="直線コネクタ 239">
          <a:extLst>
            <a:ext uri="{FF2B5EF4-FFF2-40B4-BE49-F238E27FC236}">
              <a16:creationId xmlns:a16="http://schemas.microsoft.com/office/drawing/2014/main" id="{E0704D6D-09D2-4671-BD11-AD399AA3FC72}"/>
            </a:ext>
          </a:extLst>
        </xdr:cNvPr>
        <xdr:cNvCxnSpPr/>
      </xdr:nvCxnSpPr>
      <xdr:spPr>
        <a:xfrm>
          <a:off x="685800" y="13411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41" name="テキスト ボックス 240">
          <a:extLst>
            <a:ext uri="{FF2B5EF4-FFF2-40B4-BE49-F238E27FC236}">
              <a16:creationId xmlns:a16="http://schemas.microsoft.com/office/drawing/2014/main" id="{805A6283-8DC9-4A40-885A-164E065C9F6F}"/>
            </a:ext>
          </a:extLst>
        </xdr:cNvPr>
        <xdr:cNvSpPr txBox="1"/>
      </xdr:nvSpPr>
      <xdr:spPr>
        <a:xfrm>
          <a:off x="343701" y="132670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42" name="直線コネクタ 241">
          <a:extLst>
            <a:ext uri="{FF2B5EF4-FFF2-40B4-BE49-F238E27FC236}">
              <a16:creationId xmlns:a16="http://schemas.microsoft.com/office/drawing/2014/main" id="{A35BDDF6-8F28-487E-B335-E7D26483A688}"/>
            </a:ext>
          </a:extLst>
        </xdr:cNvPr>
        <xdr:cNvCxnSpPr/>
      </xdr:nvCxnSpPr>
      <xdr:spPr>
        <a:xfrm>
          <a:off x="6858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43" name="テキスト ボックス 242">
          <a:extLst>
            <a:ext uri="{FF2B5EF4-FFF2-40B4-BE49-F238E27FC236}">
              <a16:creationId xmlns:a16="http://schemas.microsoft.com/office/drawing/2014/main" id="{C449AB99-59C2-4CA6-A098-710F4368DD39}"/>
            </a:ext>
          </a:extLst>
        </xdr:cNvPr>
        <xdr:cNvSpPr txBox="1"/>
      </xdr:nvSpPr>
      <xdr:spPr>
        <a:xfrm>
          <a:off x="343701" y="12813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44" name="【福祉施設】&#10;有形固定資産減価償却率グラフ枠">
          <a:extLst>
            <a:ext uri="{FF2B5EF4-FFF2-40B4-BE49-F238E27FC236}">
              <a16:creationId xmlns:a16="http://schemas.microsoft.com/office/drawing/2014/main" id="{372B7FD0-D719-4985-BAAD-F3C40F855949}"/>
            </a:ext>
          </a:extLst>
        </xdr:cNvPr>
        <xdr:cNvSpPr/>
      </xdr:nvSpPr>
      <xdr:spPr>
        <a:xfrm>
          <a:off x="6858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245" name="直線コネクタ 244">
          <a:extLst>
            <a:ext uri="{FF2B5EF4-FFF2-40B4-BE49-F238E27FC236}">
              <a16:creationId xmlns:a16="http://schemas.microsoft.com/office/drawing/2014/main" id="{D6DA55A1-437D-4D70-B503-62D0EB1B6AC0}"/>
            </a:ext>
          </a:extLst>
        </xdr:cNvPr>
        <xdr:cNvCxnSpPr/>
      </xdr:nvCxnSpPr>
      <xdr:spPr>
        <a:xfrm flipV="1">
          <a:off x="417385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46" name="【福祉施設】&#10;有形固定資産減価償却率最小値テキスト">
          <a:extLst>
            <a:ext uri="{FF2B5EF4-FFF2-40B4-BE49-F238E27FC236}">
              <a16:creationId xmlns:a16="http://schemas.microsoft.com/office/drawing/2014/main" id="{8943C59F-EBA5-4482-8878-FF48201C2135}"/>
            </a:ext>
          </a:extLst>
        </xdr:cNvPr>
        <xdr:cNvSpPr txBox="1"/>
      </xdr:nvSpPr>
      <xdr:spPr>
        <a:xfrm>
          <a:off x="4212590" y="1478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47" name="直線コネクタ 246">
          <a:extLst>
            <a:ext uri="{FF2B5EF4-FFF2-40B4-BE49-F238E27FC236}">
              <a16:creationId xmlns:a16="http://schemas.microsoft.com/office/drawing/2014/main" id="{572206A1-B461-49BA-9978-B603057BC860}"/>
            </a:ext>
          </a:extLst>
        </xdr:cNvPr>
        <xdr:cNvCxnSpPr/>
      </xdr:nvCxnSpPr>
      <xdr:spPr>
        <a:xfrm>
          <a:off x="4112260" y="147828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48" name="【福祉施設】&#10;有形固定資産減価償却率最大値テキスト">
          <a:extLst>
            <a:ext uri="{FF2B5EF4-FFF2-40B4-BE49-F238E27FC236}">
              <a16:creationId xmlns:a16="http://schemas.microsoft.com/office/drawing/2014/main" id="{53D84A94-2B41-4D18-B8C6-34730DC49D89}"/>
            </a:ext>
          </a:extLst>
        </xdr:cNvPr>
        <xdr:cNvSpPr txBox="1"/>
      </xdr:nvSpPr>
      <xdr:spPr>
        <a:xfrm>
          <a:off x="4212590" y="13392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49" name="直線コネクタ 248">
          <a:extLst>
            <a:ext uri="{FF2B5EF4-FFF2-40B4-BE49-F238E27FC236}">
              <a16:creationId xmlns:a16="http://schemas.microsoft.com/office/drawing/2014/main" id="{8E3BC306-E37E-40E0-BB83-161969F58145}"/>
            </a:ext>
          </a:extLst>
        </xdr:cNvPr>
        <xdr:cNvCxnSpPr/>
      </xdr:nvCxnSpPr>
      <xdr:spPr>
        <a:xfrm>
          <a:off x="4112260" y="136215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250" name="【福祉施設】&#10;有形固定資産減価償却率平均値テキスト">
          <a:extLst>
            <a:ext uri="{FF2B5EF4-FFF2-40B4-BE49-F238E27FC236}">
              <a16:creationId xmlns:a16="http://schemas.microsoft.com/office/drawing/2014/main" id="{C969BB29-3A6D-4FC5-B9CD-DA42BD186384}"/>
            </a:ext>
          </a:extLst>
        </xdr:cNvPr>
        <xdr:cNvSpPr txBox="1"/>
      </xdr:nvSpPr>
      <xdr:spPr>
        <a:xfrm>
          <a:off x="4212590" y="139060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251" name="フローチャート: 判断 250">
          <a:extLst>
            <a:ext uri="{FF2B5EF4-FFF2-40B4-BE49-F238E27FC236}">
              <a16:creationId xmlns:a16="http://schemas.microsoft.com/office/drawing/2014/main" id="{44CD01FF-6D20-48C5-BBC5-EF6B14930428}"/>
            </a:ext>
          </a:extLst>
        </xdr:cNvPr>
        <xdr:cNvSpPr/>
      </xdr:nvSpPr>
      <xdr:spPr>
        <a:xfrm>
          <a:off x="4131310" y="14052677"/>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252" name="フローチャート: 判断 251">
          <a:extLst>
            <a:ext uri="{FF2B5EF4-FFF2-40B4-BE49-F238E27FC236}">
              <a16:creationId xmlns:a16="http://schemas.microsoft.com/office/drawing/2014/main" id="{D048C865-1B20-46B8-8C0B-6341AD811A0D}"/>
            </a:ext>
          </a:extLst>
        </xdr:cNvPr>
        <xdr:cNvSpPr/>
      </xdr:nvSpPr>
      <xdr:spPr>
        <a:xfrm>
          <a:off x="3388360" y="140305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253" name="フローチャート: 判断 252">
          <a:extLst>
            <a:ext uri="{FF2B5EF4-FFF2-40B4-BE49-F238E27FC236}">
              <a16:creationId xmlns:a16="http://schemas.microsoft.com/office/drawing/2014/main" id="{3600048F-A0A7-4BA0-8D37-8668A40D9AF8}"/>
            </a:ext>
          </a:extLst>
        </xdr:cNvPr>
        <xdr:cNvSpPr/>
      </xdr:nvSpPr>
      <xdr:spPr>
        <a:xfrm>
          <a:off x="2571750" y="13980668"/>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254" name="フローチャート: 判断 253">
          <a:extLst>
            <a:ext uri="{FF2B5EF4-FFF2-40B4-BE49-F238E27FC236}">
              <a16:creationId xmlns:a16="http://schemas.microsoft.com/office/drawing/2014/main" id="{62311C48-798F-40CF-9575-F8B40EB5B047}"/>
            </a:ext>
          </a:extLst>
        </xdr:cNvPr>
        <xdr:cNvSpPr/>
      </xdr:nvSpPr>
      <xdr:spPr>
        <a:xfrm>
          <a:off x="1774190" y="13941805"/>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10161</xdr:rowOff>
    </xdr:from>
    <xdr:to>
      <xdr:col>6</xdr:col>
      <xdr:colOff>38100</xdr:colOff>
      <xdr:row>81</xdr:row>
      <xdr:rowOff>111761</xdr:rowOff>
    </xdr:to>
    <xdr:sp macro="" textlink="">
      <xdr:nvSpPr>
        <xdr:cNvPr id="255" name="フローチャート: 判断 254">
          <a:extLst>
            <a:ext uri="{FF2B5EF4-FFF2-40B4-BE49-F238E27FC236}">
              <a16:creationId xmlns:a16="http://schemas.microsoft.com/office/drawing/2014/main" id="{6D6F1C90-EE1B-4EEF-BFCC-35E10B39F139}"/>
            </a:ext>
          </a:extLst>
        </xdr:cNvPr>
        <xdr:cNvSpPr/>
      </xdr:nvSpPr>
      <xdr:spPr>
        <a:xfrm>
          <a:off x="988060" y="13899516"/>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8FF7DB45-BD25-4F87-AC56-A14050770436}"/>
            </a:ext>
          </a:extLst>
        </xdr:cNvPr>
        <xdr:cNvSpPr txBox="1"/>
      </xdr:nvSpPr>
      <xdr:spPr>
        <a:xfrm>
          <a:off x="40030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2B2BCE8-B6ED-4907-A507-9960E8828776}"/>
            </a:ext>
          </a:extLst>
        </xdr:cNvPr>
        <xdr:cNvSpPr txBox="1"/>
      </xdr:nvSpPr>
      <xdr:spPr>
        <a:xfrm>
          <a:off x="32600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5B3BD02F-6214-4013-B728-99DC8F071100}"/>
            </a:ext>
          </a:extLst>
        </xdr:cNvPr>
        <xdr:cNvSpPr txBox="1"/>
      </xdr:nvSpPr>
      <xdr:spPr>
        <a:xfrm>
          <a:off x="24549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F681AACB-5E4E-43DC-B0C6-E8898E1F05BA}"/>
            </a:ext>
          </a:extLst>
        </xdr:cNvPr>
        <xdr:cNvSpPr txBox="1"/>
      </xdr:nvSpPr>
      <xdr:spPr>
        <a:xfrm>
          <a:off x="1657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121E8E7C-4464-498A-9D92-7EE4F3B64580}"/>
            </a:ext>
          </a:extLst>
        </xdr:cNvPr>
        <xdr:cNvSpPr txBox="1"/>
      </xdr:nvSpPr>
      <xdr:spPr>
        <a:xfrm>
          <a:off x="859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46737</xdr:rowOff>
    </xdr:from>
    <xdr:to>
      <xdr:col>24</xdr:col>
      <xdr:colOff>114300</xdr:colOff>
      <xdr:row>83</xdr:row>
      <xdr:rowOff>148337</xdr:rowOff>
    </xdr:to>
    <xdr:sp macro="" textlink="">
      <xdr:nvSpPr>
        <xdr:cNvPr id="261" name="楕円 260">
          <a:extLst>
            <a:ext uri="{FF2B5EF4-FFF2-40B4-BE49-F238E27FC236}">
              <a16:creationId xmlns:a16="http://schemas.microsoft.com/office/drawing/2014/main" id="{2C8603D8-DB5D-4609-B8E5-AD0321EDFDF2}"/>
            </a:ext>
          </a:extLst>
        </xdr:cNvPr>
        <xdr:cNvSpPr/>
      </xdr:nvSpPr>
      <xdr:spPr>
        <a:xfrm>
          <a:off x="4131310" y="14278992"/>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25164</xdr:rowOff>
    </xdr:from>
    <xdr:ext cx="405111" cy="259045"/>
    <xdr:sp macro="" textlink="">
      <xdr:nvSpPr>
        <xdr:cNvPr id="262" name="【福祉施設】&#10;有形固定資産減価償却率該当値テキスト">
          <a:extLst>
            <a:ext uri="{FF2B5EF4-FFF2-40B4-BE49-F238E27FC236}">
              <a16:creationId xmlns:a16="http://schemas.microsoft.com/office/drawing/2014/main" id="{71402DEC-73ED-4DAE-9424-7E891460D690}"/>
            </a:ext>
          </a:extLst>
        </xdr:cNvPr>
        <xdr:cNvSpPr txBox="1"/>
      </xdr:nvSpPr>
      <xdr:spPr>
        <a:xfrm>
          <a:off x="4212590" y="14251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12446</xdr:rowOff>
    </xdr:from>
    <xdr:to>
      <xdr:col>20</xdr:col>
      <xdr:colOff>38100</xdr:colOff>
      <xdr:row>83</xdr:row>
      <xdr:rowOff>114046</xdr:rowOff>
    </xdr:to>
    <xdr:sp macro="" textlink="">
      <xdr:nvSpPr>
        <xdr:cNvPr id="263" name="楕円 262">
          <a:extLst>
            <a:ext uri="{FF2B5EF4-FFF2-40B4-BE49-F238E27FC236}">
              <a16:creationId xmlns:a16="http://schemas.microsoft.com/office/drawing/2014/main" id="{10BF64EA-3B28-4E48-938D-F1E9AC6BA8A3}"/>
            </a:ext>
          </a:extLst>
        </xdr:cNvPr>
        <xdr:cNvSpPr/>
      </xdr:nvSpPr>
      <xdr:spPr>
        <a:xfrm>
          <a:off x="3388360" y="142466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63246</xdr:rowOff>
    </xdr:from>
    <xdr:to>
      <xdr:col>24</xdr:col>
      <xdr:colOff>63500</xdr:colOff>
      <xdr:row>83</xdr:row>
      <xdr:rowOff>97537</xdr:rowOff>
    </xdr:to>
    <xdr:cxnSp macro="">
      <xdr:nvCxnSpPr>
        <xdr:cNvPr id="264" name="直線コネクタ 263">
          <a:extLst>
            <a:ext uri="{FF2B5EF4-FFF2-40B4-BE49-F238E27FC236}">
              <a16:creationId xmlns:a16="http://schemas.microsoft.com/office/drawing/2014/main" id="{DFABAAD0-21FD-4274-8D82-53A8B94C2FC7}"/>
            </a:ext>
          </a:extLst>
        </xdr:cNvPr>
        <xdr:cNvCxnSpPr/>
      </xdr:nvCxnSpPr>
      <xdr:spPr>
        <a:xfrm>
          <a:off x="3431540" y="14289786"/>
          <a:ext cx="7429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265" name="n_1aveValue【福祉施設】&#10;有形固定資産減価償却率">
          <a:extLst>
            <a:ext uri="{FF2B5EF4-FFF2-40B4-BE49-F238E27FC236}">
              <a16:creationId xmlns:a16="http://schemas.microsoft.com/office/drawing/2014/main" id="{2241A003-5B07-4D1B-A4EE-5BB2032DDF3F}"/>
            </a:ext>
          </a:extLst>
        </xdr:cNvPr>
        <xdr:cNvSpPr txBox="1"/>
      </xdr:nvSpPr>
      <xdr:spPr>
        <a:xfrm>
          <a:off x="3239144" y="13811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266" name="n_2aveValue【福祉施設】&#10;有形固定資産減価償却率">
          <a:extLst>
            <a:ext uri="{FF2B5EF4-FFF2-40B4-BE49-F238E27FC236}">
              <a16:creationId xmlns:a16="http://schemas.microsoft.com/office/drawing/2014/main" id="{9557AE0A-0A90-489A-BA30-01DAB792D84A}"/>
            </a:ext>
          </a:extLst>
        </xdr:cNvPr>
        <xdr:cNvSpPr txBox="1"/>
      </xdr:nvSpPr>
      <xdr:spPr>
        <a:xfrm>
          <a:off x="2439044" y="13761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267" name="n_3aveValue【福祉施設】&#10;有形固定資産減価償却率">
          <a:extLst>
            <a:ext uri="{FF2B5EF4-FFF2-40B4-BE49-F238E27FC236}">
              <a16:creationId xmlns:a16="http://schemas.microsoft.com/office/drawing/2014/main" id="{1B8BF2C3-EFA0-4CEF-B4E6-54A409ECBC0A}"/>
            </a:ext>
          </a:extLst>
        </xdr:cNvPr>
        <xdr:cNvSpPr txBox="1"/>
      </xdr:nvSpPr>
      <xdr:spPr>
        <a:xfrm>
          <a:off x="1641484" y="1372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128288</xdr:rowOff>
    </xdr:from>
    <xdr:ext cx="405111" cy="259045"/>
    <xdr:sp macro="" textlink="">
      <xdr:nvSpPr>
        <xdr:cNvPr id="268" name="n_4aveValue【福祉施設】&#10;有形固定資産減価償却率">
          <a:extLst>
            <a:ext uri="{FF2B5EF4-FFF2-40B4-BE49-F238E27FC236}">
              <a16:creationId xmlns:a16="http://schemas.microsoft.com/office/drawing/2014/main" id="{729263BD-0E75-47FA-8A77-A2097947ED24}"/>
            </a:ext>
          </a:extLst>
        </xdr:cNvPr>
        <xdr:cNvSpPr txBox="1"/>
      </xdr:nvSpPr>
      <xdr:spPr>
        <a:xfrm>
          <a:off x="855354" y="13676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105173</xdr:rowOff>
    </xdr:from>
    <xdr:ext cx="405111" cy="259045"/>
    <xdr:sp macro="" textlink="">
      <xdr:nvSpPr>
        <xdr:cNvPr id="269" name="n_1mainValue【福祉施設】&#10;有形固定資産減価償却率">
          <a:extLst>
            <a:ext uri="{FF2B5EF4-FFF2-40B4-BE49-F238E27FC236}">
              <a16:creationId xmlns:a16="http://schemas.microsoft.com/office/drawing/2014/main" id="{0650B26F-A563-4018-AA92-01AD360F56E9}"/>
            </a:ext>
          </a:extLst>
        </xdr:cNvPr>
        <xdr:cNvSpPr txBox="1"/>
      </xdr:nvSpPr>
      <xdr:spPr>
        <a:xfrm>
          <a:off x="3239144" y="14333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397FF9C7-E667-466A-B498-EE3185B4FF35}"/>
            </a:ext>
          </a:extLst>
        </xdr:cNvPr>
        <xdr:cNvSpPr/>
      </xdr:nvSpPr>
      <xdr:spPr>
        <a:xfrm>
          <a:off x="596011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91376547-22B5-47F4-8856-B1E496549D0A}"/>
            </a:ext>
          </a:extLst>
        </xdr:cNvPr>
        <xdr:cNvSpPr/>
      </xdr:nvSpPr>
      <xdr:spPr>
        <a:xfrm>
          <a:off x="60604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7A9DB0D7-9FA4-4ED9-A66E-6F65FA8E1567}"/>
            </a:ext>
          </a:extLst>
        </xdr:cNvPr>
        <xdr:cNvSpPr/>
      </xdr:nvSpPr>
      <xdr:spPr>
        <a:xfrm>
          <a:off x="60604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A74824AE-9F82-4DB5-A25B-98C32C4414B2}"/>
            </a:ext>
          </a:extLst>
        </xdr:cNvPr>
        <xdr:cNvSpPr/>
      </xdr:nvSpPr>
      <xdr:spPr>
        <a:xfrm>
          <a:off x="69888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667DE3C3-FA49-48F0-B7FE-A952BD5CFF61}"/>
            </a:ext>
          </a:extLst>
        </xdr:cNvPr>
        <xdr:cNvSpPr/>
      </xdr:nvSpPr>
      <xdr:spPr>
        <a:xfrm>
          <a:off x="69888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5ECAD59D-8CE9-4CAC-9C6C-161BA5C23427}"/>
            </a:ext>
          </a:extLst>
        </xdr:cNvPr>
        <xdr:cNvSpPr/>
      </xdr:nvSpPr>
      <xdr:spPr>
        <a:xfrm>
          <a:off x="80175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EB9C50B1-851B-4387-9954-0C4BAADAA461}"/>
            </a:ext>
          </a:extLst>
        </xdr:cNvPr>
        <xdr:cNvSpPr/>
      </xdr:nvSpPr>
      <xdr:spPr>
        <a:xfrm>
          <a:off x="80175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572B1BBD-0BA6-4BAC-BC9E-772EC21EDEE7}"/>
            </a:ext>
          </a:extLst>
        </xdr:cNvPr>
        <xdr:cNvSpPr/>
      </xdr:nvSpPr>
      <xdr:spPr>
        <a:xfrm>
          <a:off x="596011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78" name="テキスト ボックス 277">
          <a:extLst>
            <a:ext uri="{FF2B5EF4-FFF2-40B4-BE49-F238E27FC236}">
              <a16:creationId xmlns:a16="http://schemas.microsoft.com/office/drawing/2014/main" id="{37360D04-CDEF-48EA-96C9-30A3C31A001D}"/>
            </a:ext>
          </a:extLst>
        </xdr:cNvPr>
        <xdr:cNvSpPr txBox="1"/>
      </xdr:nvSpPr>
      <xdr:spPr>
        <a:xfrm>
          <a:off x="592201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79" name="直線コネクタ 278">
          <a:extLst>
            <a:ext uri="{FF2B5EF4-FFF2-40B4-BE49-F238E27FC236}">
              <a16:creationId xmlns:a16="http://schemas.microsoft.com/office/drawing/2014/main" id="{3AB3594E-CAD6-480C-ABF3-9EEBDB24DBBA}"/>
            </a:ext>
          </a:extLst>
        </xdr:cNvPr>
        <xdr:cNvCxnSpPr/>
      </xdr:nvCxnSpPr>
      <xdr:spPr>
        <a:xfrm>
          <a:off x="5960110" y="15240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80" name="直線コネクタ 279">
          <a:extLst>
            <a:ext uri="{FF2B5EF4-FFF2-40B4-BE49-F238E27FC236}">
              <a16:creationId xmlns:a16="http://schemas.microsoft.com/office/drawing/2014/main" id="{757ECC7E-E5B0-4A36-9AE5-6D1A35B4189B}"/>
            </a:ext>
          </a:extLst>
        </xdr:cNvPr>
        <xdr:cNvCxnSpPr/>
      </xdr:nvCxnSpPr>
      <xdr:spPr>
        <a:xfrm>
          <a:off x="5960110" y="14859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81" name="テキスト ボックス 280">
          <a:extLst>
            <a:ext uri="{FF2B5EF4-FFF2-40B4-BE49-F238E27FC236}">
              <a16:creationId xmlns:a16="http://schemas.microsoft.com/office/drawing/2014/main" id="{604469BA-FF79-4DFF-ACF2-886CBF3A6A81}"/>
            </a:ext>
          </a:extLst>
        </xdr:cNvPr>
        <xdr:cNvSpPr txBox="1"/>
      </xdr:nvSpPr>
      <xdr:spPr>
        <a:xfrm>
          <a:off x="552722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82" name="直線コネクタ 281">
          <a:extLst>
            <a:ext uri="{FF2B5EF4-FFF2-40B4-BE49-F238E27FC236}">
              <a16:creationId xmlns:a16="http://schemas.microsoft.com/office/drawing/2014/main" id="{B97A226C-FDA6-48CE-809D-B5276C0B9C96}"/>
            </a:ext>
          </a:extLst>
        </xdr:cNvPr>
        <xdr:cNvCxnSpPr/>
      </xdr:nvCxnSpPr>
      <xdr:spPr>
        <a:xfrm>
          <a:off x="5960110" y="1447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83" name="テキスト ボックス 282">
          <a:extLst>
            <a:ext uri="{FF2B5EF4-FFF2-40B4-BE49-F238E27FC236}">
              <a16:creationId xmlns:a16="http://schemas.microsoft.com/office/drawing/2014/main" id="{967EE828-D540-40E6-960B-65B53F108E37}"/>
            </a:ext>
          </a:extLst>
        </xdr:cNvPr>
        <xdr:cNvSpPr txBox="1"/>
      </xdr:nvSpPr>
      <xdr:spPr>
        <a:xfrm>
          <a:off x="5527221" y="1433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84" name="直線コネクタ 283">
          <a:extLst>
            <a:ext uri="{FF2B5EF4-FFF2-40B4-BE49-F238E27FC236}">
              <a16:creationId xmlns:a16="http://schemas.microsoft.com/office/drawing/2014/main" id="{FCAB9737-0955-4D34-8392-2D9824C50580}"/>
            </a:ext>
          </a:extLst>
        </xdr:cNvPr>
        <xdr:cNvCxnSpPr/>
      </xdr:nvCxnSpPr>
      <xdr:spPr>
        <a:xfrm>
          <a:off x="5960110" y="14097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85" name="テキスト ボックス 284">
          <a:extLst>
            <a:ext uri="{FF2B5EF4-FFF2-40B4-BE49-F238E27FC236}">
              <a16:creationId xmlns:a16="http://schemas.microsoft.com/office/drawing/2014/main" id="{1B65001A-5850-4EBE-B594-A3AB197F41EF}"/>
            </a:ext>
          </a:extLst>
        </xdr:cNvPr>
        <xdr:cNvSpPr txBox="1"/>
      </xdr:nvSpPr>
      <xdr:spPr>
        <a:xfrm>
          <a:off x="5527221" y="1395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86" name="直線コネクタ 285">
          <a:extLst>
            <a:ext uri="{FF2B5EF4-FFF2-40B4-BE49-F238E27FC236}">
              <a16:creationId xmlns:a16="http://schemas.microsoft.com/office/drawing/2014/main" id="{3FB1197E-B0DC-4C3D-BD46-5F2F4E24E381}"/>
            </a:ext>
          </a:extLst>
        </xdr:cNvPr>
        <xdr:cNvCxnSpPr/>
      </xdr:nvCxnSpPr>
      <xdr:spPr>
        <a:xfrm>
          <a:off x="5960110" y="13716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87" name="テキスト ボックス 286">
          <a:extLst>
            <a:ext uri="{FF2B5EF4-FFF2-40B4-BE49-F238E27FC236}">
              <a16:creationId xmlns:a16="http://schemas.microsoft.com/office/drawing/2014/main" id="{A8FF62F6-9143-4FAE-8418-B0B8CB35F75E}"/>
            </a:ext>
          </a:extLst>
        </xdr:cNvPr>
        <xdr:cNvSpPr txBox="1"/>
      </xdr:nvSpPr>
      <xdr:spPr>
        <a:xfrm>
          <a:off x="5527221" y="1357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88" name="直線コネクタ 287">
          <a:extLst>
            <a:ext uri="{FF2B5EF4-FFF2-40B4-BE49-F238E27FC236}">
              <a16:creationId xmlns:a16="http://schemas.microsoft.com/office/drawing/2014/main" id="{FA9DAEEA-07CC-43C7-A1AE-7FBDD1EF2E08}"/>
            </a:ext>
          </a:extLst>
        </xdr:cNvPr>
        <xdr:cNvCxnSpPr/>
      </xdr:nvCxnSpPr>
      <xdr:spPr>
        <a:xfrm>
          <a:off x="5960110" y="13331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89" name="テキスト ボックス 288">
          <a:extLst>
            <a:ext uri="{FF2B5EF4-FFF2-40B4-BE49-F238E27FC236}">
              <a16:creationId xmlns:a16="http://schemas.microsoft.com/office/drawing/2014/main" id="{5C4AE358-DCE1-41D2-AEAD-5301F013C326}"/>
            </a:ext>
          </a:extLst>
        </xdr:cNvPr>
        <xdr:cNvSpPr txBox="1"/>
      </xdr:nvSpPr>
      <xdr:spPr>
        <a:xfrm>
          <a:off x="5527221" y="1319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90" name="直線コネクタ 289">
          <a:extLst>
            <a:ext uri="{FF2B5EF4-FFF2-40B4-BE49-F238E27FC236}">
              <a16:creationId xmlns:a16="http://schemas.microsoft.com/office/drawing/2014/main" id="{5548B2CA-3D0E-451F-8D04-27A0F5D75E0D}"/>
            </a:ext>
          </a:extLst>
        </xdr:cNvPr>
        <xdr:cNvCxnSpPr/>
      </xdr:nvCxnSpPr>
      <xdr:spPr>
        <a:xfrm>
          <a:off x="5960110" y="1295019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91" name="テキスト ボックス 290">
          <a:extLst>
            <a:ext uri="{FF2B5EF4-FFF2-40B4-BE49-F238E27FC236}">
              <a16:creationId xmlns:a16="http://schemas.microsoft.com/office/drawing/2014/main" id="{C57BFAB7-A30B-4BC0-8643-34182927B71D}"/>
            </a:ext>
          </a:extLst>
        </xdr:cNvPr>
        <xdr:cNvSpPr txBox="1"/>
      </xdr:nvSpPr>
      <xdr:spPr>
        <a:xfrm>
          <a:off x="5527221" y="1281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92" name="【福祉施設】&#10;一人当たり面積グラフ枠">
          <a:extLst>
            <a:ext uri="{FF2B5EF4-FFF2-40B4-BE49-F238E27FC236}">
              <a16:creationId xmlns:a16="http://schemas.microsoft.com/office/drawing/2014/main" id="{908F4B92-C26C-469C-A44D-4355E19D6367}"/>
            </a:ext>
          </a:extLst>
        </xdr:cNvPr>
        <xdr:cNvSpPr/>
      </xdr:nvSpPr>
      <xdr:spPr>
        <a:xfrm>
          <a:off x="596011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293" name="直線コネクタ 292">
          <a:extLst>
            <a:ext uri="{FF2B5EF4-FFF2-40B4-BE49-F238E27FC236}">
              <a16:creationId xmlns:a16="http://schemas.microsoft.com/office/drawing/2014/main" id="{DA8EE2EA-9FBC-4616-8376-A84CC9850EEE}"/>
            </a:ext>
          </a:extLst>
        </xdr:cNvPr>
        <xdr:cNvCxnSpPr/>
      </xdr:nvCxnSpPr>
      <xdr:spPr>
        <a:xfrm flipV="1">
          <a:off x="9429115" y="13537311"/>
          <a:ext cx="0" cy="1298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294" name="【福祉施設】&#10;一人当たり面積最小値テキスト">
          <a:extLst>
            <a:ext uri="{FF2B5EF4-FFF2-40B4-BE49-F238E27FC236}">
              <a16:creationId xmlns:a16="http://schemas.microsoft.com/office/drawing/2014/main" id="{820C5396-FC48-4892-AFBF-D50902081C6B}"/>
            </a:ext>
          </a:extLst>
        </xdr:cNvPr>
        <xdr:cNvSpPr txBox="1"/>
      </xdr:nvSpPr>
      <xdr:spPr>
        <a:xfrm>
          <a:off x="9467850" y="1483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295" name="直線コネクタ 294">
          <a:extLst>
            <a:ext uri="{FF2B5EF4-FFF2-40B4-BE49-F238E27FC236}">
              <a16:creationId xmlns:a16="http://schemas.microsoft.com/office/drawing/2014/main" id="{F3510FFC-573E-4FFF-A406-0805DD96E549}"/>
            </a:ext>
          </a:extLst>
        </xdr:cNvPr>
        <xdr:cNvCxnSpPr/>
      </xdr:nvCxnSpPr>
      <xdr:spPr>
        <a:xfrm>
          <a:off x="9356090" y="14836140"/>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296" name="【福祉施設】&#10;一人当たり面積最大値テキスト">
          <a:extLst>
            <a:ext uri="{FF2B5EF4-FFF2-40B4-BE49-F238E27FC236}">
              <a16:creationId xmlns:a16="http://schemas.microsoft.com/office/drawing/2014/main" id="{FADFAA9B-AE3E-4D18-AAD0-5FCD1696A17E}"/>
            </a:ext>
          </a:extLst>
        </xdr:cNvPr>
        <xdr:cNvSpPr txBox="1"/>
      </xdr:nvSpPr>
      <xdr:spPr>
        <a:xfrm>
          <a:off x="9467850" y="13308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297" name="直線コネクタ 296">
          <a:extLst>
            <a:ext uri="{FF2B5EF4-FFF2-40B4-BE49-F238E27FC236}">
              <a16:creationId xmlns:a16="http://schemas.microsoft.com/office/drawing/2014/main" id="{3C240FC5-3FB4-4E81-B043-77920F371680}"/>
            </a:ext>
          </a:extLst>
        </xdr:cNvPr>
        <xdr:cNvCxnSpPr/>
      </xdr:nvCxnSpPr>
      <xdr:spPr>
        <a:xfrm>
          <a:off x="9356090" y="13537311"/>
          <a:ext cx="16637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298" name="【福祉施設】&#10;一人当たり面積平均値テキスト">
          <a:extLst>
            <a:ext uri="{FF2B5EF4-FFF2-40B4-BE49-F238E27FC236}">
              <a16:creationId xmlns:a16="http://schemas.microsoft.com/office/drawing/2014/main" id="{872ACBE9-F507-4257-94CE-7AEAF6583AB6}"/>
            </a:ext>
          </a:extLst>
        </xdr:cNvPr>
        <xdr:cNvSpPr txBox="1"/>
      </xdr:nvSpPr>
      <xdr:spPr>
        <a:xfrm>
          <a:off x="9467850" y="143734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299" name="フローチャート: 判断 298">
          <a:extLst>
            <a:ext uri="{FF2B5EF4-FFF2-40B4-BE49-F238E27FC236}">
              <a16:creationId xmlns:a16="http://schemas.microsoft.com/office/drawing/2014/main" id="{0F4C5528-0657-4813-BB5D-3A861C8F6E73}"/>
            </a:ext>
          </a:extLst>
        </xdr:cNvPr>
        <xdr:cNvSpPr/>
      </xdr:nvSpPr>
      <xdr:spPr>
        <a:xfrm>
          <a:off x="9394190" y="14525879"/>
          <a:ext cx="9017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300" name="フローチャート: 判断 299">
          <a:extLst>
            <a:ext uri="{FF2B5EF4-FFF2-40B4-BE49-F238E27FC236}">
              <a16:creationId xmlns:a16="http://schemas.microsoft.com/office/drawing/2014/main" id="{17786722-CD8A-4E26-B585-F6F0B23BB478}"/>
            </a:ext>
          </a:extLst>
        </xdr:cNvPr>
        <xdr:cNvSpPr/>
      </xdr:nvSpPr>
      <xdr:spPr>
        <a:xfrm>
          <a:off x="8632190" y="14541882"/>
          <a:ext cx="10922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301" name="フローチャート: 判断 300">
          <a:extLst>
            <a:ext uri="{FF2B5EF4-FFF2-40B4-BE49-F238E27FC236}">
              <a16:creationId xmlns:a16="http://schemas.microsoft.com/office/drawing/2014/main" id="{4741420C-F0B5-4321-A78F-E0D0D05351D6}"/>
            </a:ext>
          </a:extLst>
        </xdr:cNvPr>
        <xdr:cNvSpPr/>
      </xdr:nvSpPr>
      <xdr:spPr>
        <a:xfrm>
          <a:off x="7846060" y="14546453"/>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302" name="フローチャート: 判断 301">
          <a:extLst>
            <a:ext uri="{FF2B5EF4-FFF2-40B4-BE49-F238E27FC236}">
              <a16:creationId xmlns:a16="http://schemas.microsoft.com/office/drawing/2014/main" id="{1FCF8C79-738A-4F08-A79C-735611531168}"/>
            </a:ext>
          </a:extLst>
        </xdr:cNvPr>
        <xdr:cNvSpPr/>
      </xdr:nvSpPr>
      <xdr:spPr>
        <a:xfrm>
          <a:off x="7029450" y="1453845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8637</xdr:rowOff>
    </xdr:from>
    <xdr:to>
      <xdr:col>36</xdr:col>
      <xdr:colOff>165100</xdr:colOff>
      <xdr:row>85</xdr:row>
      <xdr:rowOff>110237</xdr:rowOff>
    </xdr:to>
    <xdr:sp macro="" textlink="">
      <xdr:nvSpPr>
        <xdr:cNvPr id="303" name="フローチャート: 判断 302">
          <a:extLst>
            <a:ext uri="{FF2B5EF4-FFF2-40B4-BE49-F238E27FC236}">
              <a16:creationId xmlns:a16="http://schemas.microsoft.com/office/drawing/2014/main" id="{6523CCE0-27BC-4126-9BD0-63E3FBAC7A1E}"/>
            </a:ext>
          </a:extLst>
        </xdr:cNvPr>
        <xdr:cNvSpPr/>
      </xdr:nvSpPr>
      <xdr:spPr>
        <a:xfrm>
          <a:off x="6231890" y="14583792"/>
          <a:ext cx="10922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5E6FC60-DA75-4202-A243-A6D6A61F8C68}"/>
            </a:ext>
          </a:extLst>
        </xdr:cNvPr>
        <xdr:cNvSpPr txBox="1"/>
      </xdr:nvSpPr>
      <xdr:spPr>
        <a:xfrm>
          <a:off x="92583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F47C37FF-FB0F-4803-87DC-3F35FC6F84C4}"/>
            </a:ext>
          </a:extLst>
        </xdr:cNvPr>
        <xdr:cNvSpPr txBox="1"/>
      </xdr:nvSpPr>
      <xdr:spPr>
        <a:xfrm>
          <a:off x="85153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D747A936-CFA8-4F0E-903E-4227C50EC1E5}"/>
            </a:ext>
          </a:extLst>
        </xdr:cNvPr>
        <xdr:cNvSpPr txBox="1"/>
      </xdr:nvSpPr>
      <xdr:spPr>
        <a:xfrm>
          <a:off x="77177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DE6AFBC4-4035-4968-B7A4-ADD31344EE26}"/>
            </a:ext>
          </a:extLst>
        </xdr:cNvPr>
        <xdr:cNvSpPr txBox="1"/>
      </xdr:nvSpPr>
      <xdr:spPr>
        <a:xfrm>
          <a:off x="691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08" name="テキスト ボックス 307">
          <a:extLst>
            <a:ext uri="{FF2B5EF4-FFF2-40B4-BE49-F238E27FC236}">
              <a16:creationId xmlns:a16="http://schemas.microsoft.com/office/drawing/2014/main" id="{FD3C2741-B666-4B5A-8D94-FF914AC96346}"/>
            </a:ext>
          </a:extLst>
        </xdr:cNvPr>
        <xdr:cNvSpPr txBox="1"/>
      </xdr:nvSpPr>
      <xdr:spPr>
        <a:xfrm>
          <a:off x="6115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31496</xdr:rowOff>
    </xdr:from>
    <xdr:to>
      <xdr:col>55</xdr:col>
      <xdr:colOff>50800</xdr:colOff>
      <xdr:row>86</xdr:row>
      <xdr:rowOff>133096</xdr:rowOff>
    </xdr:to>
    <xdr:sp macro="" textlink="">
      <xdr:nvSpPr>
        <xdr:cNvPr id="309" name="楕円 308">
          <a:extLst>
            <a:ext uri="{FF2B5EF4-FFF2-40B4-BE49-F238E27FC236}">
              <a16:creationId xmlns:a16="http://schemas.microsoft.com/office/drawing/2014/main" id="{091ACC38-DDD0-496C-9489-18AF880A43E8}"/>
            </a:ext>
          </a:extLst>
        </xdr:cNvPr>
        <xdr:cNvSpPr/>
      </xdr:nvSpPr>
      <xdr:spPr>
        <a:xfrm>
          <a:off x="9394190" y="14774291"/>
          <a:ext cx="9017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117873</xdr:rowOff>
    </xdr:from>
    <xdr:ext cx="469744" cy="259045"/>
    <xdr:sp macro="" textlink="">
      <xdr:nvSpPr>
        <xdr:cNvPr id="310" name="【福祉施設】&#10;一人当たり面積該当値テキスト">
          <a:extLst>
            <a:ext uri="{FF2B5EF4-FFF2-40B4-BE49-F238E27FC236}">
              <a16:creationId xmlns:a16="http://schemas.microsoft.com/office/drawing/2014/main" id="{49D10D69-C304-4084-8E6F-223BB02E402E}"/>
            </a:ext>
          </a:extLst>
        </xdr:cNvPr>
        <xdr:cNvSpPr txBox="1"/>
      </xdr:nvSpPr>
      <xdr:spPr>
        <a:xfrm>
          <a:off x="9467850" y="14691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31496</xdr:rowOff>
    </xdr:from>
    <xdr:to>
      <xdr:col>50</xdr:col>
      <xdr:colOff>165100</xdr:colOff>
      <xdr:row>86</xdr:row>
      <xdr:rowOff>133096</xdr:rowOff>
    </xdr:to>
    <xdr:sp macro="" textlink="">
      <xdr:nvSpPr>
        <xdr:cNvPr id="311" name="楕円 310">
          <a:extLst>
            <a:ext uri="{FF2B5EF4-FFF2-40B4-BE49-F238E27FC236}">
              <a16:creationId xmlns:a16="http://schemas.microsoft.com/office/drawing/2014/main" id="{D34AD2B3-6820-429E-8A41-18A86377D5D1}"/>
            </a:ext>
          </a:extLst>
        </xdr:cNvPr>
        <xdr:cNvSpPr/>
      </xdr:nvSpPr>
      <xdr:spPr>
        <a:xfrm>
          <a:off x="8632190" y="14774291"/>
          <a:ext cx="109220" cy="10731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82296</xdr:rowOff>
    </xdr:from>
    <xdr:to>
      <xdr:col>55</xdr:col>
      <xdr:colOff>0</xdr:colOff>
      <xdr:row>86</xdr:row>
      <xdr:rowOff>82296</xdr:rowOff>
    </xdr:to>
    <xdr:cxnSp macro="">
      <xdr:nvCxnSpPr>
        <xdr:cNvPr id="312" name="直線コネクタ 311">
          <a:extLst>
            <a:ext uri="{FF2B5EF4-FFF2-40B4-BE49-F238E27FC236}">
              <a16:creationId xmlns:a16="http://schemas.microsoft.com/office/drawing/2014/main" id="{D338DFC0-4594-49EA-AD35-974F857003A2}"/>
            </a:ext>
          </a:extLst>
        </xdr:cNvPr>
        <xdr:cNvCxnSpPr/>
      </xdr:nvCxnSpPr>
      <xdr:spPr>
        <a:xfrm>
          <a:off x="8686800" y="14828901"/>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313" name="n_1aveValue【福祉施設】&#10;一人当たり面積">
          <a:extLst>
            <a:ext uri="{FF2B5EF4-FFF2-40B4-BE49-F238E27FC236}">
              <a16:creationId xmlns:a16="http://schemas.microsoft.com/office/drawing/2014/main" id="{5BF3AD47-1932-47E8-B83D-7F1186E8E2F0}"/>
            </a:ext>
          </a:extLst>
        </xdr:cNvPr>
        <xdr:cNvSpPr txBox="1"/>
      </xdr:nvSpPr>
      <xdr:spPr>
        <a:xfrm>
          <a:off x="8454467" y="14322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314" name="n_2aveValue【福祉施設】&#10;一人当たり面積">
          <a:extLst>
            <a:ext uri="{FF2B5EF4-FFF2-40B4-BE49-F238E27FC236}">
              <a16:creationId xmlns:a16="http://schemas.microsoft.com/office/drawing/2014/main" id="{77CAD604-DB83-4A0C-8B98-02BCFE7FF200}"/>
            </a:ext>
          </a:extLst>
        </xdr:cNvPr>
        <xdr:cNvSpPr txBox="1"/>
      </xdr:nvSpPr>
      <xdr:spPr>
        <a:xfrm>
          <a:off x="7673417" y="14327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315" name="n_3aveValue【福祉施設】&#10;一人当たり面積">
          <a:extLst>
            <a:ext uri="{FF2B5EF4-FFF2-40B4-BE49-F238E27FC236}">
              <a16:creationId xmlns:a16="http://schemas.microsoft.com/office/drawing/2014/main" id="{C1F84441-136B-4B48-BE94-60F184278FE4}"/>
            </a:ext>
          </a:extLst>
        </xdr:cNvPr>
        <xdr:cNvSpPr txBox="1"/>
      </xdr:nvSpPr>
      <xdr:spPr>
        <a:xfrm>
          <a:off x="6866332" y="14319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126764</xdr:rowOff>
    </xdr:from>
    <xdr:ext cx="469744" cy="259045"/>
    <xdr:sp macro="" textlink="">
      <xdr:nvSpPr>
        <xdr:cNvPr id="316" name="n_4aveValue【福祉施設】&#10;一人当たり面積">
          <a:extLst>
            <a:ext uri="{FF2B5EF4-FFF2-40B4-BE49-F238E27FC236}">
              <a16:creationId xmlns:a16="http://schemas.microsoft.com/office/drawing/2014/main" id="{1AFF8279-66AD-4BF7-A862-6C8B2342A534}"/>
            </a:ext>
          </a:extLst>
        </xdr:cNvPr>
        <xdr:cNvSpPr txBox="1"/>
      </xdr:nvSpPr>
      <xdr:spPr>
        <a:xfrm>
          <a:off x="6068772" y="14360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124223</xdr:rowOff>
    </xdr:from>
    <xdr:ext cx="469744" cy="259045"/>
    <xdr:sp macro="" textlink="">
      <xdr:nvSpPr>
        <xdr:cNvPr id="317" name="n_1mainValue【福祉施設】&#10;一人当たり面積">
          <a:extLst>
            <a:ext uri="{FF2B5EF4-FFF2-40B4-BE49-F238E27FC236}">
              <a16:creationId xmlns:a16="http://schemas.microsoft.com/office/drawing/2014/main" id="{C4C13B74-FCF2-4F53-ABD3-D5CC3E266709}"/>
            </a:ext>
          </a:extLst>
        </xdr:cNvPr>
        <xdr:cNvSpPr txBox="1"/>
      </xdr:nvSpPr>
      <xdr:spPr>
        <a:xfrm>
          <a:off x="8454467" y="1487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18" name="正方形/長方形 317">
          <a:extLst>
            <a:ext uri="{FF2B5EF4-FFF2-40B4-BE49-F238E27FC236}">
              <a16:creationId xmlns:a16="http://schemas.microsoft.com/office/drawing/2014/main" id="{546B285D-65CC-4AF8-B7BE-D61729DB216F}"/>
            </a:ext>
          </a:extLst>
        </xdr:cNvPr>
        <xdr:cNvSpPr/>
      </xdr:nvSpPr>
      <xdr:spPr>
        <a:xfrm>
          <a:off x="6858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19" name="正方形/長方形 318">
          <a:extLst>
            <a:ext uri="{FF2B5EF4-FFF2-40B4-BE49-F238E27FC236}">
              <a16:creationId xmlns:a16="http://schemas.microsoft.com/office/drawing/2014/main" id="{5F1C6731-60FF-4AE2-B189-DAF02CD6EDD3}"/>
            </a:ext>
          </a:extLst>
        </xdr:cNvPr>
        <xdr:cNvSpPr/>
      </xdr:nvSpPr>
      <xdr:spPr>
        <a:xfrm>
          <a:off x="8166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20" name="正方形/長方形 319">
          <a:extLst>
            <a:ext uri="{FF2B5EF4-FFF2-40B4-BE49-F238E27FC236}">
              <a16:creationId xmlns:a16="http://schemas.microsoft.com/office/drawing/2014/main" id="{228969C5-3848-42DD-83C4-5B7DCF7FCF83}"/>
            </a:ext>
          </a:extLst>
        </xdr:cNvPr>
        <xdr:cNvSpPr/>
      </xdr:nvSpPr>
      <xdr:spPr>
        <a:xfrm>
          <a:off x="8166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21" name="正方形/長方形 320">
          <a:extLst>
            <a:ext uri="{FF2B5EF4-FFF2-40B4-BE49-F238E27FC236}">
              <a16:creationId xmlns:a16="http://schemas.microsoft.com/office/drawing/2014/main" id="{1C1464A8-02FD-4434-B4ED-FEED31A9D270}"/>
            </a:ext>
          </a:extLst>
        </xdr:cNvPr>
        <xdr:cNvSpPr/>
      </xdr:nvSpPr>
      <xdr:spPr>
        <a:xfrm>
          <a:off x="17145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22" name="正方形/長方形 321">
          <a:extLst>
            <a:ext uri="{FF2B5EF4-FFF2-40B4-BE49-F238E27FC236}">
              <a16:creationId xmlns:a16="http://schemas.microsoft.com/office/drawing/2014/main" id="{DD9E5226-06FE-44C2-BCB8-BCEEB8D16A5B}"/>
            </a:ext>
          </a:extLst>
        </xdr:cNvPr>
        <xdr:cNvSpPr/>
      </xdr:nvSpPr>
      <xdr:spPr>
        <a:xfrm>
          <a:off x="17145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23" name="正方形/長方形 322">
          <a:extLst>
            <a:ext uri="{FF2B5EF4-FFF2-40B4-BE49-F238E27FC236}">
              <a16:creationId xmlns:a16="http://schemas.microsoft.com/office/drawing/2014/main" id="{4BD90CD4-2A35-479F-AC48-82B72A8F3CAC}"/>
            </a:ext>
          </a:extLst>
        </xdr:cNvPr>
        <xdr:cNvSpPr/>
      </xdr:nvSpPr>
      <xdr:spPr>
        <a:xfrm>
          <a:off x="27432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24" name="正方形/長方形 323">
          <a:extLst>
            <a:ext uri="{FF2B5EF4-FFF2-40B4-BE49-F238E27FC236}">
              <a16:creationId xmlns:a16="http://schemas.microsoft.com/office/drawing/2014/main" id="{0FC166AA-7AA3-400C-8243-2ED536A362D6}"/>
            </a:ext>
          </a:extLst>
        </xdr:cNvPr>
        <xdr:cNvSpPr/>
      </xdr:nvSpPr>
      <xdr:spPr>
        <a:xfrm>
          <a:off x="27432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25" name="正方形/長方形 324">
          <a:extLst>
            <a:ext uri="{FF2B5EF4-FFF2-40B4-BE49-F238E27FC236}">
              <a16:creationId xmlns:a16="http://schemas.microsoft.com/office/drawing/2014/main" id="{619B62BD-B58D-4324-AB67-E9F954CAC7B9}"/>
            </a:ext>
          </a:extLst>
        </xdr:cNvPr>
        <xdr:cNvSpPr/>
      </xdr:nvSpPr>
      <xdr:spPr>
        <a:xfrm>
          <a:off x="685800" y="1676019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26" name="正方形/長方形 325">
          <a:extLst>
            <a:ext uri="{FF2B5EF4-FFF2-40B4-BE49-F238E27FC236}">
              <a16:creationId xmlns:a16="http://schemas.microsoft.com/office/drawing/2014/main" id="{FC5DE98C-1BE5-4AE6-AA18-B7141A00E334}"/>
            </a:ext>
          </a:extLst>
        </xdr:cNvPr>
        <xdr:cNvSpPr/>
      </xdr:nvSpPr>
      <xdr:spPr>
        <a:xfrm>
          <a:off x="596011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7" name="正方形/長方形 326">
          <a:extLst>
            <a:ext uri="{FF2B5EF4-FFF2-40B4-BE49-F238E27FC236}">
              <a16:creationId xmlns:a16="http://schemas.microsoft.com/office/drawing/2014/main" id="{3A550E9F-2ABD-45A2-97E9-8EA9C29BC02F}"/>
            </a:ext>
          </a:extLst>
        </xdr:cNvPr>
        <xdr:cNvSpPr/>
      </xdr:nvSpPr>
      <xdr:spPr>
        <a:xfrm>
          <a:off x="60604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8" name="正方形/長方形 327">
          <a:extLst>
            <a:ext uri="{FF2B5EF4-FFF2-40B4-BE49-F238E27FC236}">
              <a16:creationId xmlns:a16="http://schemas.microsoft.com/office/drawing/2014/main" id="{3911931D-15EA-4DC5-A375-17B5985BC352}"/>
            </a:ext>
          </a:extLst>
        </xdr:cNvPr>
        <xdr:cNvSpPr/>
      </xdr:nvSpPr>
      <xdr:spPr>
        <a:xfrm>
          <a:off x="60604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29" name="正方形/長方形 328">
          <a:extLst>
            <a:ext uri="{FF2B5EF4-FFF2-40B4-BE49-F238E27FC236}">
              <a16:creationId xmlns:a16="http://schemas.microsoft.com/office/drawing/2014/main" id="{F5C23D39-67BE-461A-9A8B-B09AD862136E}"/>
            </a:ext>
          </a:extLst>
        </xdr:cNvPr>
        <xdr:cNvSpPr/>
      </xdr:nvSpPr>
      <xdr:spPr>
        <a:xfrm>
          <a:off x="69888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0" name="正方形/長方形 329">
          <a:extLst>
            <a:ext uri="{FF2B5EF4-FFF2-40B4-BE49-F238E27FC236}">
              <a16:creationId xmlns:a16="http://schemas.microsoft.com/office/drawing/2014/main" id="{259C9B97-E8A5-4F44-9F39-F999E4DE7FA8}"/>
            </a:ext>
          </a:extLst>
        </xdr:cNvPr>
        <xdr:cNvSpPr/>
      </xdr:nvSpPr>
      <xdr:spPr>
        <a:xfrm>
          <a:off x="69888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1" name="正方形/長方形 330">
          <a:extLst>
            <a:ext uri="{FF2B5EF4-FFF2-40B4-BE49-F238E27FC236}">
              <a16:creationId xmlns:a16="http://schemas.microsoft.com/office/drawing/2014/main" id="{FE8D1D4B-9384-462E-97C5-E0B1929374EF}"/>
            </a:ext>
          </a:extLst>
        </xdr:cNvPr>
        <xdr:cNvSpPr/>
      </xdr:nvSpPr>
      <xdr:spPr>
        <a:xfrm>
          <a:off x="80175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2" name="正方形/長方形 331">
          <a:extLst>
            <a:ext uri="{FF2B5EF4-FFF2-40B4-BE49-F238E27FC236}">
              <a16:creationId xmlns:a16="http://schemas.microsoft.com/office/drawing/2014/main" id="{972975CB-633C-46A9-A4C6-B5C5721CE6E5}"/>
            </a:ext>
          </a:extLst>
        </xdr:cNvPr>
        <xdr:cNvSpPr/>
      </xdr:nvSpPr>
      <xdr:spPr>
        <a:xfrm>
          <a:off x="80175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3" name="正方形/長方形 332">
          <a:extLst>
            <a:ext uri="{FF2B5EF4-FFF2-40B4-BE49-F238E27FC236}">
              <a16:creationId xmlns:a16="http://schemas.microsoft.com/office/drawing/2014/main" id="{87B21A84-FFE3-442F-840A-87EA021CF331}"/>
            </a:ext>
          </a:extLst>
        </xdr:cNvPr>
        <xdr:cNvSpPr/>
      </xdr:nvSpPr>
      <xdr:spPr>
        <a:xfrm>
          <a:off x="5960110" y="1676019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34" name="正方形/長方形 333">
          <a:extLst>
            <a:ext uri="{FF2B5EF4-FFF2-40B4-BE49-F238E27FC236}">
              <a16:creationId xmlns:a16="http://schemas.microsoft.com/office/drawing/2014/main" id="{613ABA01-B36E-478C-89F7-E96456890BF7}"/>
            </a:ext>
          </a:extLst>
        </xdr:cNvPr>
        <xdr:cNvSpPr/>
      </xdr:nvSpPr>
      <xdr:spPr>
        <a:xfrm>
          <a:off x="11203940" y="419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35" name="正方形/長方形 334">
          <a:extLst>
            <a:ext uri="{FF2B5EF4-FFF2-40B4-BE49-F238E27FC236}">
              <a16:creationId xmlns:a16="http://schemas.microsoft.com/office/drawing/2014/main" id="{5241E446-9B30-4D56-93E1-E4125B7816D9}"/>
            </a:ext>
          </a:extLst>
        </xdr:cNvPr>
        <xdr:cNvSpPr/>
      </xdr:nvSpPr>
      <xdr:spPr>
        <a:xfrm>
          <a:off x="113157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36" name="正方形/長方形 335">
          <a:extLst>
            <a:ext uri="{FF2B5EF4-FFF2-40B4-BE49-F238E27FC236}">
              <a16:creationId xmlns:a16="http://schemas.microsoft.com/office/drawing/2014/main" id="{81A74865-97F5-4FC4-98F0-E66FAB3FF5CC}"/>
            </a:ext>
          </a:extLst>
        </xdr:cNvPr>
        <xdr:cNvSpPr/>
      </xdr:nvSpPr>
      <xdr:spPr>
        <a:xfrm>
          <a:off x="113157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37" name="正方形/長方形 336">
          <a:extLst>
            <a:ext uri="{FF2B5EF4-FFF2-40B4-BE49-F238E27FC236}">
              <a16:creationId xmlns:a16="http://schemas.microsoft.com/office/drawing/2014/main" id="{3D746F7F-8389-4153-B9F2-45C55ECC4E10}"/>
            </a:ext>
          </a:extLst>
        </xdr:cNvPr>
        <xdr:cNvSpPr/>
      </xdr:nvSpPr>
      <xdr:spPr>
        <a:xfrm>
          <a:off x="122326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38" name="正方形/長方形 337">
          <a:extLst>
            <a:ext uri="{FF2B5EF4-FFF2-40B4-BE49-F238E27FC236}">
              <a16:creationId xmlns:a16="http://schemas.microsoft.com/office/drawing/2014/main" id="{C84371F1-8FDF-49F8-A245-6F8D7A604480}"/>
            </a:ext>
          </a:extLst>
        </xdr:cNvPr>
        <xdr:cNvSpPr/>
      </xdr:nvSpPr>
      <xdr:spPr>
        <a:xfrm>
          <a:off x="122326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39" name="正方形/長方形 338">
          <a:extLst>
            <a:ext uri="{FF2B5EF4-FFF2-40B4-BE49-F238E27FC236}">
              <a16:creationId xmlns:a16="http://schemas.microsoft.com/office/drawing/2014/main" id="{C2D9E95A-D5D9-4C8D-98B8-1016C47048F0}"/>
            </a:ext>
          </a:extLst>
        </xdr:cNvPr>
        <xdr:cNvSpPr/>
      </xdr:nvSpPr>
      <xdr:spPr>
        <a:xfrm>
          <a:off x="1326134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40" name="正方形/長方形 339">
          <a:extLst>
            <a:ext uri="{FF2B5EF4-FFF2-40B4-BE49-F238E27FC236}">
              <a16:creationId xmlns:a16="http://schemas.microsoft.com/office/drawing/2014/main" id="{034AFE39-C772-46CE-957B-1F9EFAE082B5}"/>
            </a:ext>
          </a:extLst>
        </xdr:cNvPr>
        <xdr:cNvSpPr/>
      </xdr:nvSpPr>
      <xdr:spPr>
        <a:xfrm>
          <a:off x="1326134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41" name="正方形/長方形 340">
          <a:extLst>
            <a:ext uri="{FF2B5EF4-FFF2-40B4-BE49-F238E27FC236}">
              <a16:creationId xmlns:a16="http://schemas.microsoft.com/office/drawing/2014/main" id="{2234A78B-446D-48D3-A978-85365428446D}"/>
            </a:ext>
          </a:extLst>
        </xdr:cNvPr>
        <xdr:cNvSpPr/>
      </xdr:nvSpPr>
      <xdr:spPr>
        <a:xfrm>
          <a:off x="11203940" y="533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42" name="テキスト ボックス 341">
          <a:extLst>
            <a:ext uri="{FF2B5EF4-FFF2-40B4-BE49-F238E27FC236}">
              <a16:creationId xmlns:a16="http://schemas.microsoft.com/office/drawing/2014/main" id="{E3A7DA59-CB25-4326-8B70-738B8BE8074F}"/>
            </a:ext>
          </a:extLst>
        </xdr:cNvPr>
        <xdr:cNvSpPr txBox="1"/>
      </xdr:nvSpPr>
      <xdr:spPr>
        <a:xfrm>
          <a:off x="1116584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43" name="直線コネクタ 342">
          <a:extLst>
            <a:ext uri="{FF2B5EF4-FFF2-40B4-BE49-F238E27FC236}">
              <a16:creationId xmlns:a16="http://schemas.microsoft.com/office/drawing/2014/main" id="{30EA2CA6-26B9-4675-B509-5D4C04650A9B}"/>
            </a:ext>
          </a:extLst>
        </xdr:cNvPr>
        <xdr:cNvCxnSpPr/>
      </xdr:nvCxnSpPr>
      <xdr:spPr>
        <a:xfrm>
          <a:off x="1120394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44" name="テキスト ボックス 343">
          <a:extLst>
            <a:ext uri="{FF2B5EF4-FFF2-40B4-BE49-F238E27FC236}">
              <a16:creationId xmlns:a16="http://schemas.microsoft.com/office/drawing/2014/main" id="{E9E24624-9C44-4038-AAE1-43334361994E}"/>
            </a:ext>
          </a:extLst>
        </xdr:cNvPr>
        <xdr:cNvSpPr txBox="1"/>
      </xdr:nvSpPr>
      <xdr:spPr>
        <a:xfrm>
          <a:off x="10801531" y="747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45" name="直線コネクタ 344">
          <a:extLst>
            <a:ext uri="{FF2B5EF4-FFF2-40B4-BE49-F238E27FC236}">
              <a16:creationId xmlns:a16="http://schemas.microsoft.com/office/drawing/2014/main" id="{5980D054-07BD-4025-B8FD-DD7298E8A480}"/>
            </a:ext>
          </a:extLst>
        </xdr:cNvPr>
        <xdr:cNvCxnSpPr/>
      </xdr:nvCxnSpPr>
      <xdr:spPr>
        <a:xfrm>
          <a:off x="11203940" y="729723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46" name="テキスト ボックス 345">
          <a:extLst>
            <a:ext uri="{FF2B5EF4-FFF2-40B4-BE49-F238E27FC236}">
              <a16:creationId xmlns:a16="http://schemas.microsoft.com/office/drawing/2014/main" id="{53057AAF-C8C9-4B2B-A731-267E11F954AF}"/>
            </a:ext>
          </a:extLst>
        </xdr:cNvPr>
        <xdr:cNvSpPr txBox="1"/>
      </xdr:nvSpPr>
      <xdr:spPr>
        <a:xfrm>
          <a:off x="10801531" y="715311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47" name="直線コネクタ 346">
          <a:extLst>
            <a:ext uri="{FF2B5EF4-FFF2-40B4-BE49-F238E27FC236}">
              <a16:creationId xmlns:a16="http://schemas.microsoft.com/office/drawing/2014/main" id="{11DDE3A8-39A7-4811-9673-A6C8BA9A6037}"/>
            </a:ext>
          </a:extLst>
        </xdr:cNvPr>
        <xdr:cNvCxnSpPr/>
      </xdr:nvCxnSpPr>
      <xdr:spPr>
        <a:xfrm>
          <a:off x="11203940" y="696495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48" name="テキスト ボックス 347">
          <a:extLst>
            <a:ext uri="{FF2B5EF4-FFF2-40B4-BE49-F238E27FC236}">
              <a16:creationId xmlns:a16="http://schemas.microsoft.com/office/drawing/2014/main" id="{D4D31289-5F60-4FE5-BFC8-59A9B52236DA}"/>
            </a:ext>
          </a:extLst>
        </xdr:cNvPr>
        <xdr:cNvSpPr txBox="1"/>
      </xdr:nvSpPr>
      <xdr:spPr>
        <a:xfrm>
          <a:off x="10842791" y="682082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49" name="直線コネクタ 348">
          <a:extLst>
            <a:ext uri="{FF2B5EF4-FFF2-40B4-BE49-F238E27FC236}">
              <a16:creationId xmlns:a16="http://schemas.microsoft.com/office/drawing/2014/main" id="{56AF9BB7-9C0B-4D29-BC0D-C53B57C2F22C}"/>
            </a:ext>
          </a:extLst>
        </xdr:cNvPr>
        <xdr:cNvCxnSpPr/>
      </xdr:nvCxnSpPr>
      <xdr:spPr>
        <a:xfrm>
          <a:off x="11203940" y="664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50" name="テキスト ボックス 349">
          <a:extLst>
            <a:ext uri="{FF2B5EF4-FFF2-40B4-BE49-F238E27FC236}">
              <a16:creationId xmlns:a16="http://schemas.microsoft.com/office/drawing/2014/main" id="{FE74F72B-B12E-45AE-AE35-632A519300BA}"/>
            </a:ext>
          </a:extLst>
        </xdr:cNvPr>
        <xdr:cNvSpPr txBox="1"/>
      </xdr:nvSpPr>
      <xdr:spPr>
        <a:xfrm>
          <a:off x="1084279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51" name="直線コネクタ 350">
          <a:extLst>
            <a:ext uri="{FF2B5EF4-FFF2-40B4-BE49-F238E27FC236}">
              <a16:creationId xmlns:a16="http://schemas.microsoft.com/office/drawing/2014/main" id="{CC070DCE-1235-47C2-A5E3-AE75FDA6148B}"/>
            </a:ext>
          </a:extLst>
        </xdr:cNvPr>
        <xdr:cNvCxnSpPr/>
      </xdr:nvCxnSpPr>
      <xdr:spPr>
        <a:xfrm>
          <a:off x="11203940" y="631180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52" name="テキスト ボックス 351">
          <a:extLst>
            <a:ext uri="{FF2B5EF4-FFF2-40B4-BE49-F238E27FC236}">
              <a16:creationId xmlns:a16="http://schemas.microsoft.com/office/drawing/2014/main" id="{24A3661E-B203-423C-8A15-68A53964B9ED}"/>
            </a:ext>
          </a:extLst>
        </xdr:cNvPr>
        <xdr:cNvSpPr txBox="1"/>
      </xdr:nvSpPr>
      <xdr:spPr>
        <a:xfrm>
          <a:off x="10842791" y="617530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53" name="直線コネクタ 352">
          <a:extLst>
            <a:ext uri="{FF2B5EF4-FFF2-40B4-BE49-F238E27FC236}">
              <a16:creationId xmlns:a16="http://schemas.microsoft.com/office/drawing/2014/main" id="{6F5EAA03-1EF1-455D-8124-920B1DC485A8}"/>
            </a:ext>
          </a:extLst>
        </xdr:cNvPr>
        <xdr:cNvCxnSpPr/>
      </xdr:nvCxnSpPr>
      <xdr:spPr>
        <a:xfrm>
          <a:off x="11203940" y="598904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54" name="テキスト ボックス 353">
          <a:extLst>
            <a:ext uri="{FF2B5EF4-FFF2-40B4-BE49-F238E27FC236}">
              <a16:creationId xmlns:a16="http://schemas.microsoft.com/office/drawing/2014/main" id="{26B5F31D-8C52-4B9D-A7A4-3F5443E17258}"/>
            </a:ext>
          </a:extLst>
        </xdr:cNvPr>
        <xdr:cNvSpPr txBox="1"/>
      </xdr:nvSpPr>
      <xdr:spPr>
        <a:xfrm>
          <a:off x="10842791" y="584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55" name="直線コネクタ 354">
          <a:extLst>
            <a:ext uri="{FF2B5EF4-FFF2-40B4-BE49-F238E27FC236}">
              <a16:creationId xmlns:a16="http://schemas.microsoft.com/office/drawing/2014/main" id="{36A59584-2B26-4942-8624-B0FC46DA227A}"/>
            </a:ext>
          </a:extLst>
        </xdr:cNvPr>
        <xdr:cNvCxnSpPr/>
      </xdr:nvCxnSpPr>
      <xdr:spPr>
        <a:xfrm>
          <a:off x="11203940" y="56605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56" name="テキスト ボックス 355">
          <a:extLst>
            <a:ext uri="{FF2B5EF4-FFF2-40B4-BE49-F238E27FC236}">
              <a16:creationId xmlns:a16="http://schemas.microsoft.com/office/drawing/2014/main" id="{F9C977F3-B6CF-4317-AF0B-C9CE6E8375E9}"/>
            </a:ext>
          </a:extLst>
        </xdr:cNvPr>
        <xdr:cNvSpPr txBox="1"/>
      </xdr:nvSpPr>
      <xdr:spPr>
        <a:xfrm>
          <a:off x="10905006" y="5516444"/>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57" name="直線コネクタ 356">
          <a:extLst>
            <a:ext uri="{FF2B5EF4-FFF2-40B4-BE49-F238E27FC236}">
              <a16:creationId xmlns:a16="http://schemas.microsoft.com/office/drawing/2014/main" id="{40784A9C-9056-4653-89B6-0B5EA6C505FB}"/>
            </a:ext>
          </a:extLst>
        </xdr:cNvPr>
        <xdr:cNvCxnSpPr/>
      </xdr:nvCxnSpPr>
      <xdr:spPr>
        <a:xfrm>
          <a:off x="1120394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58" name="【一般廃棄物処理施設】&#10;有形固定資産減価償却率グラフ枠">
          <a:extLst>
            <a:ext uri="{FF2B5EF4-FFF2-40B4-BE49-F238E27FC236}">
              <a16:creationId xmlns:a16="http://schemas.microsoft.com/office/drawing/2014/main" id="{D584CCC3-AB8A-4EA4-8148-04F9908903E7}"/>
            </a:ext>
          </a:extLst>
        </xdr:cNvPr>
        <xdr:cNvSpPr/>
      </xdr:nvSpPr>
      <xdr:spPr>
        <a:xfrm>
          <a:off x="11203940" y="533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359" name="直線コネクタ 358">
          <a:extLst>
            <a:ext uri="{FF2B5EF4-FFF2-40B4-BE49-F238E27FC236}">
              <a16:creationId xmlns:a16="http://schemas.microsoft.com/office/drawing/2014/main" id="{99E8A344-E3A7-4337-8AC7-3C7DA05BF7F4}"/>
            </a:ext>
          </a:extLst>
        </xdr:cNvPr>
        <xdr:cNvCxnSpPr/>
      </xdr:nvCxnSpPr>
      <xdr:spPr>
        <a:xfrm flipV="1">
          <a:off x="14703424" y="5696494"/>
          <a:ext cx="0" cy="160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60" name="【一般廃棄物処理施設】&#10;有形固定資産減価償却率最小値テキスト">
          <a:extLst>
            <a:ext uri="{FF2B5EF4-FFF2-40B4-BE49-F238E27FC236}">
              <a16:creationId xmlns:a16="http://schemas.microsoft.com/office/drawing/2014/main" id="{B20B1425-6282-49AB-8F11-2A08B9EB054B}"/>
            </a:ext>
          </a:extLst>
        </xdr:cNvPr>
        <xdr:cNvSpPr txBox="1"/>
      </xdr:nvSpPr>
      <xdr:spPr>
        <a:xfrm>
          <a:off x="14742160" y="7293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61" name="直線コネクタ 360">
          <a:extLst>
            <a:ext uri="{FF2B5EF4-FFF2-40B4-BE49-F238E27FC236}">
              <a16:creationId xmlns:a16="http://schemas.microsoft.com/office/drawing/2014/main" id="{2440EC5A-0855-4687-B893-28DF0F80C96A}"/>
            </a:ext>
          </a:extLst>
        </xdr:cNvPr>
        <xdr:cNvCxnSpPr/>
      </xdr:nvCxnSpPr>
      <xdr:spPr>
        <a:xfrm>
          <a:off x="14611350" y="729723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362" name="【一般廃棄物処理施設】&#10;有形固定資産減価償却率最大値テキスト">
          <a:extLst>
            <a:ext uri="{FF2B5EF4-FFF2-40B4-BE49-F238E27FC236}">
              <a16:creationId xmlns:a16="http://schemas.microsoft.com/office/drawing/2014/main" id="{0C1EE6F6-8CA8-4A57-B6B0-2B34A115762C}"/>
            </a:ext>
          </a:extLst>
        </xdr:cNvPr>
        <xdr:cNvSpPr txBox="1"/>
      </xdr:nvSpPr>
      <xdr:spPr>
        <a:xfrm>
          <a:off x="14742160" y="54736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363" name="直線コネクタ 362">
          <a:extLst>
            <a:ext uri="{FF2B5EF4-FFF2-40B4-BE49-F238E27FC236}">
              <a16:creationId xmlns:a16="http://schemas.microsoft.com/office/drawing/2014/main" id="{1B862755-6F21-4D9C-B1A3-14EE341C7400}"/>
            </a:ext>
          </a:extLst>
        </xdr:cNvPr>
        <xdr:cNvCxnSpPr/>
      </xdr:nvCxnSpPr>
      <xdr:spPr>
        <a:xfrm>
          <a:off x="14611350" y="5696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64605</xdr:rowOff>
    </xdr:from>
    <xdr:ext cx="405111" cy="259045"/>
    <xdr:sp macro="" textlink="">
      <xdr:nvSpPr>
        <xdr:cNvPr id="364" name="【一般廃棄物処理施設】&#10;有形固定資産減価償却率平均値テキスト">
          <a:extLst>
            <a:ext uri="{FF2B5EF4-FFF2-40B4-BE49-F238E27FC236}">
              <a16:creationId xmlns:a16="http://schemas.microsoft.com/office/drawing/2014/main" id="{02774395-DB0C-44CD-A41F-CDFA06F44B49}"/>
            </a:ext>
          </a:extLst>
        </xdr:cNvPr>
        <xdr:cNvSpPr txBox="1"/>
      </xdr:nvSpPr>
      <xdr:spPr>
        <a:xfrm>
          <a:off x="14742160" y="60615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41728</xdr:rowOff>
    </xdr:from>
    <xdr:to>
      <xdr:col>85</xdr:col>
      <xdr:colOff>177800</xdr:colOff>
      <xdr:row>36</xdr:row>
      <xdr:rowOff>143328</xdr:rowOff>
    </xdr:to>
    <xdr:sp macro="" textlink="">
      <xdr:nvSpPr>
        <xdr:cNvPr id="365" name="フローチャート: 判断 364">
          <a:extLst>
            <a:ext uri="{FF2B5EF4-FFF2-40B4-BE49-F238E27FC236}">
              <a16:creationId xmlns:a16="http://schemas.microsoft.com/office/drawing/2014/main" id="{150E0518-2DDF-4B39-ABFC-8F8A628A1D3E}"/>
            </a:ext>
          </a:extLst>
        </xdr:cNvPr>
        <xdr:cNvSpPr/>
      </xdr:nvSpPr>
      <xdr:spPr>
        <a:xfrm>
          <a:off x="14649450" y="6213928"/>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160927</xdr:rowOff>
    </xdr:from>
    <xdr:to>
      <xdr:col>81</xdr:col>
      <xdr:colOff>101600</xdr:colOff>
      <xdr:row>38</xdr:row>
      <xdr:rowOff>91077</xdr:rowOff>
    </xdr:to>
    <xdr:sp macro="" textlink="">
      <xdr:nvSpPr>
        <xdr:cNvPr id="366" name="フローチャート: 判断 365">
          <a:extLst>
            <a:ext uri="{FF2B5EF4-FFF2-40B4-BE49-F238E27FC236}">
              <a16:creationId xmlns:a16="http://schemas.microsoft.com/office/drawing/2014/main" id="{A9D395FF-B452-4EFF-A585-728718FDFB05}"/>
            </a:ext>
          </a:extLst>
        </xdr:cNvPr>
        <xdr:cNvSpPr/>
      </xdr:nvSpPr>
      <xdr:spPr>
        <a:xfrm>
          <a:off x="13887450" y="6506482"/>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17235</xdr:rowOff>
    </xdr:from>
    <xdr:to>
      <xdr:col>76</xdr:col>
      <xdr:colOff>165100</xdr:colOff>
      <xdr:row>38</xdr:row>
      <xdr:rowOff>118835</xdr:rowOff>
    </xdr:to>
    <xdr:sp macro="" textlink="">
      <xdr:nvSpPr>
        <xdr:cNvPr id="367" name="フローチャート: 判断 366">
          <a:extLst>
            <a:ext uri="{FF2B5EF4-FFF2-40B4-BE49-F238E27FC236}">
              <a16:creationId xmlns:a16="http://schemas.microsoft.com/office/drawing/2014/main" id="{DBD29BE6-91D2-4039-8A62-F90DCCE0079C}"/>
            </a:ext>
          </a:extLst>
        </xdr:cNvPr>
        <xdr:cNvSpPr/>
      </xdr:nvSpPr>
      <xdr:spPr>
        <a:xfrm>
          <a:off x="13089890" y="6536145"/>
          <a:ext cx="10922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368" name="フローチャート: 判断 367">
          <a:extLst>
            <a:ext uri="{FF2B5EF4-FFF2-40B4-BE49-F238E27FC236}">
              <a16:creationId xmlns:a16="http://schemas.microsoft.com/office/drawing/2014/main" id="{CBD4A113-CE7C-40BD-884C-84E550BF38D2}"/>
            </a:ext>
          </a:extLst>
        </xdr:cNvPr>
        <xdr:cNvSpPr/>
      </xdr:nvSpPr>
      <xdr:spPr>
        <a:xfrm>
          <a:off x="12303760" y="649478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369" name="フローチャート: 判断 368">
          <a:extLst>
            <a:ext uri="{FF2B5EF4-FFF2-40B4-BE49-F238E27FC236}">
              <a16:creationId xmlns:a16="http://schemas.microsoft.com/office/drawing/2014/main" id="{06F926B5-5772-4E6C-ABF5-2C4E0AD7E8C2}"/>
            </a:ext>
          </a:extLst>
        </xdr:cNvPr>
        <xdr:cNvSpPr/>
      </xdr:nvSpPr>
      <xdr:spPr>
        <a:xfrm>
          <a:off x="11487150" y="6568803"/>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70" name="テキスト ボックス 369">
          <a:extLst>
            <a:ext uri="{FF2B5EF4-FFF2-40B4-BE49-F238E27FC236}">
              <a16:creationId xmlns:a16="http://schemas.microsoft.com/office/drawing/2014/main" id="{F8621348-A6A9-476D-B86A-19A8DC6B7AB3}"/>
            </a:ext>
          </a:extLst>
        </xdr:cNvPr>
        <xdr:cNvSpPr txBox="1"/>
      </xdr:nvSpPr>
      <xdr:spPr>
        <a:xfrm>
          <a:off x="14532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71" name="テキスト ボックス 370">
          <a:extLst>
            <a:ext uri="{FF2B5EF4-FFF2-40B4-BE49-F238E27FC236}">
              <a16:creationId xmlns:a16="http://schemas.microsoft.com/office/drawing/2014/main" id="{89E965F7-0FE7-4066-BBD4-D64EAB4D6BCA}"/>
            </a:ext>
          </a:extLst>
        </xdr:cNvPr>
        <xdr:cNvSpPr txBox="1"/>
      </xdr:nvSpPr>
      <xdr:spPr>
        <a:xfrm>
          <a:off x="137706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72" name="テキスト ボックス 371">
          <a:extLst>
            <a:ext uri="{FF2B5EF4-FFF2-40B4-BE49-F238E27FC236}">
              <a16:creationId xmlns:a16="http://schemas.microsoft.com/office/drawing/2014/main" id="{075514EC-E879-4D6E-A587-7E3E13850130}"/>
            </a:ext>
          </a:extLst>
        </xdr:cNvPr>
        <xdr:cNvSpPr txBox="1"/>
      </xdr:nvSpPr>
      <xdr:spPr>
        <a:xfrm>
          <a:off x="129730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73" name="テキスト ボックス 372">
          <a:extLst>
            <a:ext uri="{FF2B5EF4-FFF2-40B4-BE49-F238E27FC236}">
              <a16:creationId xmlns:a16="http://schemas.microsoft.com/office/drawing/2014/main" id="{92DA3FF6-8D14-4243-A435-9F593043A6A8}"/>
            </a:ext>
          </a:extLst>
        </xdr:cNvPr>
        <xdr:cNvSpPr txBox="1"/>
      </xdr:nvSpPr>
      <xdr:spPr>
        <a:xfrm>
          <a:off x="12175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74" name="テキスト ボックス 373">
          <a:extLst>
            <a:ext uri="{FF2B5EF4-FFF2-40B4-BE49-F238E27FC236}">
              <a16:creationId xmlns:a16="http://schemas.microsoft.com/office/drawing/2014/main" id="{D9E36871-CA1E-41E4-9F61-9B2AC7B1D1F0}"/>
            </a:ext>
          </a:extLst>
        </xdr:cNvPr>
        <xdr:cNvSpPr txBox="1"/>
      </xdr:nvSpPr>
      <xdr:spPr>
        <a:xfrm>
          <a:off x="11370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90715</xdr:rowOff>
    </xdr:from>
    <xdr:to>
      <xdr:col>85</xdr:col>
      <xdr:colOff>177800</xdr:colOff>
      <xdr:row>41</xdr:row>
      <xdr:rowOff>20865</xdr:rowOff>
    </xdr:to>
    <xdr:sp macro="" textlink="">
      <xdr:nvSpPr>
        <xdr:cNvPr id="375" name="楕円 374">
          <a:extLst>
            <a:ext uri="{FF2B5EF4-FFF2-40B4-BE49-F238E27FC236}">
              <a16:creationId xmlns:a16="http://schemas.microsoft.com/office/drawing/2014/main" id="{CEAEEBA3-D83C-4D7F-B64B-61E2B24716EF}"/>
            </a:ext>
          </a:extLst>
        </xdr:cNvPr>
        <xdr:cNvSpPr/>
      </xdr:nvSpPr>
      <xdr:spPr>
        <a:xfrm>
          <a:off x="14649450" y="6952525"/>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69142</xdr:rowOff>
    </xdr:from>
    <xdr:ext cx="405111" cy="259045"/>
    <xdr:sp macro="" textlink="">
      <xdr:nvSpPr>
        <xdr:cNvPr id="376" name="【一般廃棄物処理施設】&#10;有形固定資産減価償却率該当値テキスト">
          <a:extLst>
            <a:ext uri="{FF2B5EF4-FFF2-40B4-BE49-F238E27FC236}">
              <a16:creationId xmlns:a16="http://schemas.microsoft.com/office/drawing/2014/main" id="{C67A7368-3DA3-4C97-B72B-886D02D5990F}"/>
            </a:ext>
          </a:extLst>
        </xdr:cNvPr>
        <xdr:cNvSpPr txBox="1"/>
      </xdr:nvSpPr>
      <xdr:spPr>
        <a:xfrm>
          <a:off x="14742160" y="692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87449</xdr:rowOff>
    </xdr:from>
    <xdr:to>
      <xdr:col>81</xdr:col>
      <xdr:colOff>101600</xdr:colOff>
      <xdr:row>41</xdr:row>
      <xdr:rowOff>17599</xdr:rowOff>
    </xdr:to>
    <xdr:sp macro="" textlink="">
      <xdr:nvSpPr>
        <xdr:cNvPr id="377" name="楕円 376">
          <a:extLst>
            <a:ext uri="{FF2B5EF4-FFF2-40B4-BE49-F238E27FC236}">
              <a16:creationId xmlns:a16="http://schemas.microsoft.com/office/drawing/2014/main" id="{D3B8AA1F-E15D-48DE-8D68-7BC93E4A2E44}"/>
            </a:ext>
          </a:extLst>
        </xdr:cNvPr>
        <xdr:cNvSpPr/>
      </xdr:nvSpPr>
      <xdr:spPr>
        <a:xfrm>
          <a:off x="13887450" y="694735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138249</xdr:rowOff>
    </xdr:from>
    <xdr:to>
      <xdr:col>85</xdr:col>
      <xdr:colOff>127000</xdr:colOff>
      <xdr:row>40</xdr:row>
      <xdr:rowOff>141515</xdr:rowOff>
    </xdr:to>
    <xdr:cxnSp macro="">
      <xdr:nvCxnSpPr>
        <xdr:cNvPr id="378" name="直線コネクタ 377">
          <a:extLst>
            <a:ext uri="{FF2B5EF4-FFF2-40B4-BE49-F238E27FC236}">
              <a16:creationId xmlns:a16="http://schemas.microsoft.com/office/drawing/2014/main" id="{6E053677-B989-4CB6-B08D-4F44D9A0A0D7}"/>
            </a:ext>
          </a:extLst>
        </xdr:cNvPr>
        <xdr:cNvCxnSpPr/>
      </xdr:nvCxnSpPr>
      <xdr:spPr>
        <a:xfrm>
          <a:off x="13942060" y="6992439"/>
          <a:ext cx="762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107604</xdr:rowOff>
    </xdr:from>
    <xdr:ext cx="405111" cy="259045"/>
    <xdr:sp macro="" textlink="">
      <xdr:nvSpPr>
        <xdr:cNvPr id="379" name="n_1aveValue【一般廃棄物処理施設】&#10;有形固定資産減価償却率">
          <a:extLst>
            <a:ext uri="{FF2B5EF4-FFF2-40B4-BE49-F238E27FC236}">
              <a16:creationId xmlns:a16="http://schemas.microsoft.com/office/drawing/2014/main" id="{9F401AD9-37AF-4DCE-82FA-DB609DDA9875}"/>
            </a:ext>
          </a:extLst>
        </xdr:cNvPr>
        <xdr:cNvSpPr txBox="1"/>
      </xdr:nvSpPr>
      <xdr:spPr>
        <a:xfrm>
          <a:off x="13738234" y="6277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135363</xdr:rowOff>
    </xdr:from>
    <xdr:ext cx="405111" cy="259045"/>
    <xdr:sp macro="" textlink="">
      <xdr:nvSpPr>
        <xdr:cNvPr id="380" name="n_2aveValue【一般廃棄物処理施設】&#10;有形固定資産減価償却率">
          <a:extLst>
            <a:ext uri="{FF2B5EF4-FFF2-40B4-BE49-F238E27FC236}">
              <a16:creationId xmlns:a16="http://schemas.microsoft.com/office/drawing/2014/main" id="{06E1CFA4-99A5-4C0C-861C-8924FE5470AE}"/>
            </a:ext>
          </a:extLst>
        </xdr:cNvPr>
        <xdr:cNvSpPr txBox="1"/>
      </xdr:nvSpPr>
      <xdr:spPr>
        <a:xfrm>
          <a:off x="12957184" y="630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97807</xdr:rowOff>
    </xdr:from>
    <xdr:ext cx="405111" cy="259045"/>
    <xdr:sp macro="" textlink="">
      <xdr:nvSpPr>
        <xdr:cNvPr id="381" name="n_3aveValue【一般廃棄物処理施設】&#10;有形固定資産減価償却率">
          <a:extLst>
            <a:ext uri="{FF2B5EF4-FFF2-40B4-BE49-F238E27FC236}">
              <a16:creationId xmlns:a16="http://schemas.microsoft.com/office/drawing/2014/main" id="{1FE59B30-7474-4908-8521-024BEAA26AE3}"/>
            </a:ext>
          </a:extLst>
        </xdr:cNvPr>
        <xdr:cNvSpPr txBox="1"/>
      </xdr:nvSpPr>
      <xdr:spPr>
        <a:xfrm>
          <a:off x="1217105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168020</xdr:rowOff>
    </xdr:from>
    <xdr:ext cx="405111" cy="259045"/>
    <xdr:sp macro="" textlink="">
      <xdr:nvSpPr>
        <xdr:cNvPr id="382" name="n_4aveValue【一般廃棄物処理施設】&#10;有形固定資産減価償却率">
          <a:extLst>
            <a:ext uri="{FF2B5EF4-FFF2-40B4-BE49-F238E27FC236}">
              <a16:creationId xmlns:a16="http://schemas.microsoft.com/office/drawing/2014/main" id="{E03E2AC5-A7E1-4B16-A31D-4D8CD237A26A}"/>
            </a:ext>
          </a:extLst>
        </xdr:cNvPr>
        <xdr:cNvSpPr txBox="1"/>
      </xdr:nvSpPr>
      <xdr:spPr>
        <a:xfrm>
          <a:off x="11354444" y="63440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8726</xdr:rowOff>
    </xdr:from>
    <xdr:ext cx="405111" cy="259045"/>
    <xdr:sp macro="" textlink="">
      <xdr:nvSpPr>
        <xdr:cNvPr id="383" name="n_1mainValue【一般廃棄物処理施設】&#10;有形固定資産減価償却率">
          <a:extLst>
            <a:ext uri="{FF2B5EF4-FFF2-40B4-BE49-F238E27FC236}">
              <a16:creationId xmlns:a16="http://schemas.microsoft.com/office/drawing/2014/main" id="{B6F5E5EF-E53A-4B05-88FD-D7AFCC521855}"/>
            </a:ext>
          </a:extLst>
        </xdr:cNvPr>
        <xdr:cNvSpPr txBox="1"/>
      </xdr:nvSpPr>
      <xdr:spPr>
        <a:xfrm>
          <a:off x="13738234" y="7040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84" name="正方形/長方形 383">
          <a:extLst>
            <a:ext uri="{FF2B5EF4-FFF2-40B4-BE49-F238E27FC236}">
              <a16:creationId xmlns:a16="http://schemas.microsoft.com/office/drawing/2014/main" id="{1123127B-E3FB-4DB8-A095-51BB8A0D1647}"/>
            </a:ext>
          </a:extLst>
        </xdr:cNvPr>
        <xdr:cNvSpPr/>
      </xdr:nvSpPr>
      <xdr:spPr>
        <a:xfrm>
          <a:off x="16459200" y="419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85" name="正方形/長方形 384">
          <a:extLst>
            <a:ext uri="{FF2B5EF4-FFF2-40B4-BE49-F238E27FC236}">
              <a16:creationId xmlns:a16="http://schemas.microsoft.com/office/drawing/2014/main" id="{B2AEB8AF-8974-475A-8424-21AF4A156658}"/>
            </a:ext>
          </a:extLst>
        </xdr:cNvPr>
        <xdr:cNvSpPr/>
      </xdr:nvSpPr>
      <xdr:spPr>
        <a:xfrm>
          <a:off x="1659001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86" name="正方形/長方形 385">
          <a:extLst>
            <a:ext uri="{FF2B5EF4-FFF2-40B4-BE49-F238E27FC236}">
              <a16:creationId xmlns:a16="http://schemas.microsoft.com/office/drawing/2014/main" id="{61D8B5F6-4B8F-4E71-9231-822ED44478C0}"/>
            </a:ext>
          </a:extLst>
        </xdr:cNvPr>
        <xdr:cNvSpPr/>
      </xdr:nvSpPr>
      <xdr:spPr>
        <a:xfrm>
          <a:off x="1659001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87" name="正方形/長方形 386">
          <a:extLst>
            <a:ext uri="{FF2B5EF4-FFF2-40B4-BE49-F238E27FC236}">
              <a16:creationId xmlns:a16="http://schemas.microsoft.com/office/drawing/2014/main" id="{0A7A777B-15D3-44A2-B889-21044AA9687C}"/>
            </a:ext>
          </a:extLst>
        </xdr:cNvPr>
        <xdr:cNvSpPr/>
      </xdr:nvSpPr>
      <xdr:spPr>
        <a:xfrm>
          <a:off x="174879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88" name="正方形/長方形 387">
          <a:extLst>
            <a:ext uri="{FF2B5EF4-FFF2-40B4-BE49-F238E27FC236}">
              <a16:creationId xmlns:a16="http://schemas.microsoft.com/office/drawing/2014/main" id="{B5949F71-C035-44F7-A575-931163FF5361}"/>
            </a:ext>
          </a:extLst>
        </xdr:cNvPr>
        <xdr:cNvSpPr/>
      </xdr:nvSpPr>
      <xdr:spPr>
        <a:xfrm>
          <a:off x="174879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89" name="正方形/長方形 388">
          <a:extLst>
            <a:ext uri="{FF2B5EF4-FFF2-40B4-BE49-F238E27FC236}">
              <a16:creationId xmlns:a16="http://schemas.microsoft.com/office/drawing/2014/main" id="{0A0C9D04-0DF6-40DC-83B6-94B94F870DA9}"/>
            </a:ext>
          </a:extLst>
        </xdr:cNvPr>
        <xdr:cNvSpPr/>
      </xdr:nvSpPr>
      <xdr:spPr>
        <a:xfrm>
          <a:off x="18516600" y="4855210"/>
          <a:ext cx="13716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90" name="正方形/長方形 389">
          <a:extLst>
            <a:ext uri="{FF2B5EF4-FFF2-40B4-BE49-F238E27FC236}">
              <a16:creationId xmlns:a16="http://schemas.microsoft.com/office/drawing/2014/main" id="{7BC39D4B-6496-48D6-82E3-C225804A3836}"/>
            </a:ext>
          </a:extLst>
        </xdr:cNvPr>
        <xdr:cNvSpPr/>
      </xdr:nvSpPr>
      <xdr:spPr>
        <a:xfrm>
          <a:off x="18516600" y="5056505"/>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91" name="正方形/長方形 390">
          <a:extLst>
            <a:ext uri="{FF2B5EF4-FFF2-40B4-BE49-F238E27FC236}">
              <a16:creationId xmlns:a16="http://schemas.microsoft.com/office/drawing/2014/main" id="{E039732B-6129-4E6D-9CE0-AF9DDD5A1653}"/>
            </a:ext>
          </a:extLst>
        </xdr:cNvPr>
        <xdr:cNvSpPr/>
      </xdr:nvSpPr>
      <xdr:spPr>
        <a:xfrm>
          <a:off x="16459200" y="533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92" name="テキスト ボックス 391">
          <a:extLst>
            <a:ext uri="{FF2B5EF4-FFF2-40B4-BE49-F238E27FC236}">
              <a16:creationId xmlns:a16="http://schemas.microsoft.com/office/drawing/2014/main" id="{B8D116A2-41BC-4C4E-8EF7-049D6A2F4424}"/>
            </a:ext>
          </a:extLst>
        </xdr:cNvPr>
        <xdr:cNvSpPr txBox="1"/>
      </xdr:nvSpPr>
      <xdr:spPr>
        <a:xfrm>
          <a:off x="164401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93" name="直線コネクタ 392">
          <a:extLst>
            <a:ext uri="{FF2B5EF4-FFF2-40B4-BE49-F238E27FC236}">
              <a16:creationId xmlns:a16="http://schemas.microsoft.com/office/drawing/2014/main" id="{373B62F7-DEA4-477D-94B3-2DD3890CD078}"/>
            </a:ext>
          </a:extLst>
        </xdr:cNvPr>
        <xdr:cNvCxnSpPr/>
      </xdr:nvCxnSpPr>
      <xdr:spPr>
        <a:xfrm>
          <a:off x="16459200" y="762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94" name="直線コネクタ 393">
          <a:extLst>
            <a:ext uri="{FF2B5EF4-FFF2-40B4-BE49-F238E27FC236}">
              <a16:creationId xmlns:a16="http://schemas.microsoft.com/office/drawing/2014/main" id="{91348B9D-9B4F-43EC-9C5F-AE741BA5E2AE}"/>
            </a:ext>
          </a:extLst>
        </xdr:cNvPr>
        <xdr:cNvCxnSpPr/>
      </xdr:nvCxnSpPr>
      <xdr:spPr>
        <a:xfrm>
          <a:off x="16459200" y="723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95" name="テキスト ボックス 394">
          <a:extLst>
            <a:ext uri="{FF2B5EF4-FFF2-40B4-BE49-F238E27FC236}">
              <a16:creationId xmlns:a16="http://schemas.microsoft.com/office/drawing/2014/main" id="{3E93BE13-F594-4D0E-89C9-89868EDF9FF3}"/>
            </a:ext>
          </a:extLst>
        </xdr:cNvPr>
        <xdr:cNvSpPr txBox="1"/>
      </xdr:nvSpPr>
      <xdr:spPr>
        <a:xfrm>
          <a:off x="16252324" y="709487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96" name="直線コネクタ 395">
          <a:extLst>
            <a:ext uri="{FF2B5EF4-FFF2-40B4-BE49-F238E27FC236}">
              <a16:creationId xmlns:a16="http://schemas.microsoft.com/office/drawing/2014/main" id="{31208153-4B88-43B8-9BE0-FB78B49D4C57}"/>
            </a:ext>
          </a:extLst>
        </xdr:cNvPr>
        <xdr:cNvCxnSpPr/>
      </xdr:nvCxnSpPr>
      <xdr:spPr>
        <a:xfrm>
          <a:off x="16459200" y="685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29227</xdr:rowOff>
    </xdr:from>
    <xdr:ext cx="685572" cy="259045"/>
    <xdr:sp macro="" textlink="">
      <xdr:nvSpPr>
        <xdr:cNvPr id="397" name="テキスト ボックス 396">
          <a:extLst>
            <a:ext uri="{FF2B5EF4-FFF2-40B4-BE49-F238E27FC236}">
              <a16:creationId xmlns:a16="http://schemas.microsoft.com/office/drawing/2014/main" id="{E68EC965-956C-4854-90F9-25832420871C}"/>
            </a:ext>
          </a:extLst>
        </xdr:cNvPr>
        <xdr:cNvSpPr txBox="1"/>
      </xdr:nvSpPr>
      <xdr:spPr>
        <a:xfrm>
          <a:off x="15849828" y="671387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98" name="直線コネクタ 397">
          <a:extLst>
            <a:ext uri="{FF2B5EF4-FFF2-40B4-BE49-F238E27FC236}">
              <a16:creationId xmlns:a16="http://schemas.microsoft.com/office/drawing/2014/main" id="{EEB8D0A4-EBC9-4E0E-A2D4-0779DF651246}"/>
            </a:ext>
          </a:extLst>
        </xdr:cNvPr>
        <xdr:cNvCxnSpPr/>
      </xdr:nvCxnSpPr>
      <xdr:spPr>
        <a:xfrm>
          <a:off x="16459200" y="6473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36</xdr:row>
      <xdr:rowOff>162577</xdr:rowOff>
    </xdr:from>
    <xdr:ext cx="685572" cy="259045"/>
    <xdr:sp macro="" textlink="">
      <xdr:nvSpPr>
        <xdr:cNvPr id="399" name="テキスト ボックス 398">
          <a:extLst>
            <a:ext uri="{FF2B5EF4-FFF2-40B4-BE49-F238E27FC236}">
              <a16:creationId xmlns:a16="http://schemas.microsoft.com/office/drawing/2014/main" id="{18B04227-97FC-4DDD-B9DA-E315539D3652}"/>
            </a:ext>
          </a:extLst>
        </xdr:cNvPr>
        <xdr:cNvSpPr txBox="1"/>
      </xdr:nvSpPr>
      <xdr:spPr>
        <a:xfrm>
          <a:off x="15849828" y="6336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00" name="直線コネクタ 399">
          <a:extLst>
            <a:ext uri="{FF2B5EF4-FFF2-40B4-BE49-F238E27FC236}">
              <a16:creationId xmlns:a16="http://schemas.microsoft.com/office/drawing/2014/main" id="{B37DE9F8-AE0F-47D0-93B0-23BA371B90C7}"/>
            </a:ext>
          </a:extLst>
        </xdr:cNvPr>
        <xdr:cNvCxnSpPr/>
      </xdr:nvCxnSpPr>
      <xdr:spPr>
        <a:xfrm>
          <a:off x="16459200" y="609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124477</xdr:rowOff>
    </xdr:from>
    <xdr:ext cx="685572" cy="259045"/>
    <xdr:sp macro="" textlink="">
      <xdr:nvSpPr>
        <xdr:cNvPr id="401" name="テキスト ボックス 400">
          <a:extLst>
            <a:ext uri="{FF2B5EF4-FFF2-40B4-BE49-F238E27FC236}">
              <a16:creationId xmlns:a16="http://schemas.microsoft.com/office/drawing/2014/main" id="{89869454-92F5-412C-AF40-44B5B1F26AC6}"/>
            </a:ext>
          </a:extLst>
        </xdr:cNvPr>
        <xdr:cNvSpPr txBox="1"/>
      </xdr:nvSpPr>
      <xdr:spPr>
        <a:xfrm>
          <a:off x="15849828" y="5955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02" name="直線コネクタ 401">
          <a:extLst>
            <a:ext uri="{FF2B5EF4-FFF2-40B4-BE49-F238E27FC236}">
              <a16:creationId xmlns:a16="http://schemas.microsoft.com/office/drawing/2014/main" id="{E8792121-7AA4-4E12-8BB1-17B41CA1DF8C}"/>
            </a:ext>
          </a:extLst>
        </xdr:cNvPr>
        <xdr:cNvCxnSpPr/>
      </xdr:nvCxnSpPr>
      <xdr:spPr>
        <a:xfrm>
          <a:off x="16459200" y="571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403" name="テキスト ボックス 402">
          <a:extLst>
            <a:ext uri="{FF2B5EF4-FFF2-40B4-BE49-F238E27FC236}">
              <a16:creationId xmlns:a16="http://schemas.microsoft.com/office/drawing/2014/main" id="{6C561082-B78E-4FB0-900F-E5D719D7F1EC}"/>
            </a:ext>
          </a:extLst>
        </xdr:cNvPr>
        <xdr:cNvSpPr txBox="1"/>
      </xdr:nvSpPr>
      <xdr:spPr>
        <a:xfrm>
          <a:off x="15849828" y="557468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04" name="直線コネクタ 403">
          <a:extLst>
            <a:ext uri="{FF2B5EF4-FFF2-40B4-BE49-F238E27FC236}">
              <a16:creationId xmlns:a16="http://schemas.microsoft.com/office/drawing/2014/main" id="{40E3D94A-61A2-4F74-9A27-8717B9F20A92}"/>
            </a:ext>
          </a:extLst>
        </xdr:cNvPr>
        <xdr:cNvCxnSpPr/>
      </xdr:nvCxnSpPr>
      <xdr:spPr>
        <a:xfrm>
          <a:off x="16459200" y="533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405" name="テキスト ボックス 404">
          <a:extLst>
            <a:ext uri="{FF2B5EF4-FFF2-40B4-BE49-F238E27FC236}">
              <a16:creationId xmlns:a16="http://schemas.microsoft.com/office/drawing/2014/main" id="{D5B95115-8B6F-4FFA-B11B-C55C09B73D81}"/>
            </a:ext>
          </a:extLst>
        </xdr:cNvPr>
        <xdr:cNvSpPr txBox="1"/>
      </xdr:nvSpPr>
      <xdr:spPr>
        <a:xfrm>
          <a:off x="15789518" y="5193682"/>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06" name="【一般廃棄物処理施設】&#10;一人当たり有形固定資産（償却資産）額グラフ枠">
          <a:extLst>
            <a:ext uri="{FF2B5EF4-FFF2-40B4-BE49-F238E27FC236}">
              <a16:creationId xmlns:a16="http://schemas.microsoft.com/office/drawing/2014/main" id="{6DFDA4B4-9FEA-4B64-9388-E543C74A5EF2}"/>
            </a:ext>
          </a:extLst>
        </xdr:cNvPr>
        <xdr:cNvSpPr/>
      </xdr:nvSpPr>
      <xdr:spPr>
        <a:xfrm>
          <a:off x="16459200" y="533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67219</xdr:rowOff>
    </xdr:from>
    <xdr:to>
      <xdr:col>116</xdr:col>
      <xdr:colOff>62864</xdr:colOff>
      <xdr:row>42</xdr:row>
      <xdr:rowOff>37995</xdr:rowOff>
    </xdr:to>
    <xdr:cxnSp macro="">
      <xdr:nvCxnSpPr>
        <xdr:cNvPr id="407" name="直線コネクタ 406">
          <a:extLst>
            <a:ext uri="{FF2B5EF4-FFF2-40B4-BE49-F238E27FC236}">
              <a16:creationId xmlns:a16="http://schemas.microsoft.com/office/drawing/2014/main" id="{8224DC06-61CF-4EBD-89EF-21A0FEFF6F6A}"/>
            </a:ext>
          </a:extLst>
        </xdr:cNvPr>
        <xdr:cNvCxnSpPr/>
      </xdr:nvCxnSpPr>
      <xdr:spPr>
        <a:xfrm flipV="1">
          <a:off x="19947254" y="5723164"/>
          <a:ext cx="0" cy="1515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41822</xdr:rowOff>
    </xdr:from>
    <xdr:ext cx="378565" cy="259045"/>
    <xdr:sp macro="" textlink="">
      <xdr:nvSpPr>
        <xdr:cNvPr id="408" name="【一般廃棄物処理施設】&#10;一人当たり有形固定資産（償却資産）額最小値テキスト">
          <a:extLst>
            <a:ext uri="{FF2B5EF4-FFF2-40B4-BE49-F238E27FC236}">
              <a16:creationId xmlns:a16="http://schemas.microsoft.com/office/drawing/2014/main" id="{12837665-B085-4657-8DD4-AB931C57402B}"/>
            </a:ext>
          </a:extLst>
        </xdr:cNvPr>
        <xdr:cNvSpPr txBox="1"/>
      </xdr:nvSpPr>
      <xdr:spPr>
        <a:xfrm>
          <a:off x="19985990" y="724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37995</xdr:rowOff>
    </xdr:from>
    <xdr:to>
      <xdr:col>116</xdr:col>
      <xdr:colOff>152400</xdr:colOff>
      <xdr:row>42</xdr:row>
      <xdr:rowOff>37995</xdr:rowOff>
    </xdr:to>
    <xdr:cxnSp macro="">
      <xdr:nvCxnSpPr>
        <xdr:cNvPr id="409" name="直線コネクタ 408">
          <a:extLst>
            <a:ext uri="{FF2B5EF4-FFF2-40B4-BE49-F238E27FC236}">
              <a16:creationId xmlns:a16="http://schemas.microsoft.com/office/drawing/2014/main" id="{DB2D28F2-E9F2-4765-AE6D-702F9D9DEC35}"/>
            </a:ext>
          </a:extLst>
        </xdr:cNvPr>
        <xdr:cNvCxnSpPr/>
      </xdr:nvCxnSpPr>
      <xdr:spPr>
        <a:xfrm>
          <a:off x="19885660" y="72388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13896</xdr:rowOff>
    </xdr:from>
    <xdr:ext cx="690189" cy="259045"/>
    <xdr:sp macro="" textlink="">
      <xdr:nvSpPr>
        <xdr:cNvPr id="410" name="【一般廃棄物処理施設】&#10;一人当たり有形固定資産（償却資産）額最大値テキスト">
          <a:extLst>
            <a:ext uri="{FF2B5EF4-FFF2-40B4-BE49-F238E27FC236}">
              <a16:creationId xmlns:a16="http://schemas.microsoft.com/office/drawing/2014/main" id="{0EED9168-3168-4EBD-89B6-9D1DFC6923D7}"/>
            </a:ext>
          </a:extLst>
        </xdr:cNvPr>
        <xdr:cNvSpPr txBox="1"/>
      </xdr:nvSpPr>
      <xdr:spPr>
        <a:xfrm>
          <a:off x="19985990" y="550410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7,947,145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67219</xdr:rowOff>
    </xdr:from>
    <xdr:to>
      <xdr:col>116</xdr:col>
      <xdr:colOff>152400</xdr:colOff>
      <xdr:row>33</xdr:row>
      <xdr:rowOff>67219</xdr:rowOff>
    </xdr:to>
    <xdr:cxnSp macro="">
      <xdr:nvCxnSpPr>
        <xdr:cNvPr id="411" name="直線コネクタ 410">
          <a:extLst>
            <a:ext uri="{FF2B5EF4-FFF2-40B4-BE49-F238E27FC236}">
              <a16:creationId xmlns:a16="http://schemas.microsoft.com/office/drawing/2014/main" id="{6B13004C-D160-41D7-B9F1-5173415D4B02}"/>
            </a:ext>
          </a:extLst>
        </xdr:cNvPr>
        <xdr:cNvCxnSpPr/>
      </xdr:nvCxnSpPr>
      <xdr:spPr>
        <a:xfrm>
          <a:off x="19885660" y="57231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119588</xdr:rowOff>
    </xdr:from>
    <xdr:ext cx="599010" cy="259045"/>
    <xdr:sp macro="" textlink="">
      <xdr:nvSpPr>
        <xdr:cNvPr id="412" name="【一般廃棄物処理施設】&#10;一人当たり有形固定資産（償却資産）額平均値テキスト">
          <a:extLst>
            <a:ext uri="{FF2B5EF4-FFF2-40B4-BE49-F238E27FC236}">
              <a16:creationId xmlns:a16="http://schemas.microsoft.com/office/drawing/2014/main" id="{7DE70D0E-A7A4-4B2C-82BF-B4D8E699FD6F}"/>
            </a:ext>
          </a:extLst>
        </xdr:cNvPr>
        <xdr:cNvSpPr txBox="1"/>
      </xdr:nvSpPr>
      <xdr:spPr>
        <a:xfrm>
          <a:off x="19985990" y="6979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96711</xdr:rowOff>
    </xdr:from>
    <xdr:to>
      <xdr:col>116</xdr:col>
      <xdr:colOff>114300</xdr:colOff>
      <xdr:row>42</xdr:row>
      <xdr:rowOff>26861</xdr:rowOff>
    </xdr:to>
    <xdr:sp macro="" textlink="">
      <xdr:nvSpPr>
        <xdr:cNvPr id="413" name="フローチャート: 判断 412">
          <a:extLst>
            <a:ext uri="{FF2B5EF4-FFF2-40B4-BE49-F238E27FC236}">
              <a16:creationId xmlns:a16="http://schemas.microsoft.com/office/drawing/2014/main" id="{21843D37-4A83-44A9-A160-E683D8445AED}"/>
            </a:ext>
          </a:extLst>
        </xdr:cNvPr>
        <xdr:cNvSpPr/>
      </xdr:nvSpPr>
      <xdr:spPr>
        <a:xfrm>
          <a:off x="19904710" y="712235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120342</xdr:rowOff>
    </xdr:from>
    <xdr:to>
      <xdr:col>112</xdr:col>
      <xdr:colOff>38100</xdr:colOff>
      <xdr:row>42</xdr:row>
      <xdr:rowOff>50492</xdr:rowOff>
    </xdr:to>
    <xdr:sp macro="" textlink="">
      <xdr:nvSpPr>
        <xdr:cNvPr id="414" name="フローチャート: 判断 413">
          <a:extLst>
            <a:ext uri="{FF2B5EF4-FFF2-40B4-BE49-F238E27FC236}">
              <a16:creationId xmlns:a16="http://schemas.microsoft.com/office/drawing/2014/main" id="{75733934-54CE-4363-B9A8-575EF0FA5C63}"/>
            </a:ext>
          </a:extLst>
        </xdr:cNvPr>
        <xdr:cNvSpPr/>
      </xdr:nvSpPr>
      <xdr:spPr>
        <a:xfrm>
          <a:off x="19161760" y="7151697"/>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127296</xdr:rowOff>
    </xdr:from>
    <xdr:to>
      <xdr:col>107</xdr:col>
      <xdr:colOff>101600</xdr:colOff>
      <xdr:row>42</xdr:row>
      <xdr:rowOff>57446</xdr:rowOff>
    </xdr:to>
    <xdr:sp macro="" textlink="">
      <xdr:nvSpPr>
        <xdr:cNvPr id="415" name="フローチャート: 判断 414">
          <a:extLst>
            <a:ext uri="{FF2B5EF4-FFF2-40B4-BE49-F238E27FC236}">
              <a16:creationId xmlns:a16="http://schemas.microsoft.com/office/drawing/2014/main" id="{3129BBD1-DB64-48E6-A117-58DDB07EED40}"/>
            </a:ext>
          </a:extLst>
        </xdr:cNvPr>
        <xdr:cNvSpPr/>
      </xdr:nvSpPr>
      <xdr:spPr>
        <a:xfrm>
          <a:off x="18345150" y="7160556"/>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127900</xdr:rowOff>
    </xdr:from>
    <xdr:to>
      <xdr:col>102</xdr:col>
      <xdr:colOff>165100</xdr:colOff>
      <xdr:row>42</xdr:row>
      <xdr:rowOff>58050</xdr:rowOff>
    </xdr:to>
    <xdr:sp macro="" textlink="">
      <xdr:nvSpPr>
        <xdr:cNvPr id="416" name="フローチャート: 判断 415">
          <a:extLst>
            <a:ext uri="{FF2B5EF4-FFF2-40B4-BE49-F238E27FC236}">
              <a16:creationId xmlns:a16="http://schemas.microsoft.com/office/drawing/2014/main" id="{338A674A-00F7-4D97-9ACE-5D35845328D1}"/>
            </a:ext>
          </a:extLst>
        </xdr:cNvPr>
        <xdr:cNvSpPr/>
      </xdr:nvSpPr>
      <xdr:spPr>
        <a:xfrm>
          <a:off x="17547590" y="7161160"/>
          <a:ext cx="10922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41</xdr:row>
      <xdr:rowOff>132696</xdr:rowOff>
    </xdr:from>
    <xdr:to>
      <xdr:col>98</xdr:col>
      <xdr:colOff>38100</xdr:colOff>
      <xdr:row>42</xdr:row>
      <xdr:rowOff>62846</xdr:rowOff>
    </xdr:to>
    <xdr:sp macro="" textlink="">
      <xdr:nvSpPr>
        <xdr:cNvPr id="417" name="フローチャート: 判断 416">
          <a:extLst>
            <a:ext uri="{FF2B5EF4-FFF2-40B4-BE49-F238E27FC236}">
              <a16:creationId xmlns:a16="http://schemas.microsoft.com/office/drawing/2014/main" id="{A71412E2-C308-47D7-A1A0-478F7F2A0C24}"/>
            </a:ext>
          </a:extLst>
        </xdr:cNvPr>
        <xdr:cNvSpPr/>
      </xdr:nvSpPr>
      <xdr:spPr>
        <a:xfrm>
          <a:off x="16761460" y="7165956"/>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18" name="テキスト ボックス 417">
          <a:extLst>
            <a:ext uri="{FF2B5EF4-FFF2-40B4-BE49-F238E27FC236}">
              <a16:creationId xmlns:a16="http://schemas.microsoft.com/office/drawing/2014/main" id="{78EDF691-2369-481C-8782-7C1E27621259}"/>
            </a:ext>
          </a:extLst>
        </xdr:cNvPr>
        <xdr:cNvSpPr txBox="1"/>
      </xdr:nvSpPr>
      <xdr:spPr>
        <a:xfrm>
          <a:off x="1977644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19" name="テキスト ボックス 418">
          <a:extLst>
            <a:ext uri="{FF2B5EF4-FFF2-40B4-BE49-F238E27FC236}">
              <a16:creationId xmlns:a16="http://schemas.microsoft.com/office/drawing/2014/main" id="{DCAF840A-7E0F-4C1E-85F9-050448A9D2E2}"/>
            </a:ext>
          </a:extLst>
        </xdr:cNvPr>
        <xdr:cNvSpPr txBox="1"/>
      </xdr:nvSpPr>
      <xdr:spPr>
        <a:xfrm>
          <a:off x="190334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20" name="テキスト ボックス 419">
          <a:extLst>
            <a:ext uri="{FF2B5EF4-FFF2-40B4-BE49-F238E27FC236}">
              <a16:creationId xmlns:a16="http://schemas.microsoft.com/office/drawing/2014/main" id="{01EC1F9F-E9A4-4C8D-BC31-2F152DF5C90C}"/>
            </a:ext>
          </a:extLst>
        </xdr:cNvPr>
        <xdr:cNvSpPr txBox="1"/>
      </xdr:nvSpPr>
      <xdr:spPr>
        <a:xfrm>
          <a:off x="1822831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21" name="テキスト ボックス 420">
          <a:extLst>
            <a:ext uri="{FF2B5EF4-FFF2-40B4-BE49-F238E27FC236}">
              <a16:creationId xmlns:a16="http://schemas.microsoft.com/office/drawing/2014/main" id="{7905E31D-4DDB-4560-81EF-96D07681246B}"/>
            </a:ext>
          </a:extLst>
        </xdr:cNvPr>
        <xdr:cNvSpPr txBox="1"/>
      </xdr:nvSpPr>
      <xdr:spPr>
        <a:xfrm>
          <a:off x="17430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22" name="テキスト ボックス 421">
          <a:extLst>
            <a:ext uri="{FF2B5EF4-FFF2-40B4-BE49-F238E27FC236}">
              <a16:creationId xmlns:a16="http://schemas.microsoft.com/office/drawing/2014/main" id="{956CE1BB-4307-4408-A3D8-11C146B6E206}"/>
            </a:ext>
          </a:extLst>
        </xdr:cNvPr>
        <xdr:cNvSpPr txBox="1"/>
      </xdr:nvSpPr>
      <xdr:spPr>
        <a:xfrm>
          <a:off x="1663319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106947</xdr:rowOff>
    </xdr:from>
    <xdr:to>
      <xdr:col>116</xdr:col>
      <xdr:colOff>114300</xdr:colOff>
      <xdr:row>42</xdr:row>
      <xdr:rowOff>37097</xdr:rowOff>
    </xdr:to>
    <xdr:sp macro="" textlink="">
      <xdr:nvSpPr>
        <xdr:cNvPr id="423" name="楕円 422">
          <a:extLst>
            <a:ext uri="{FF2B5EF4-FFF2-40B4-BE49-F238E27FC236}">
              <a16:creationId xmlns:a16="http://schemas.microsoft.com/office/drawing/2014/main" id="{839AD13C-88EC-4DD5-BF89-D88829089588}"/>
            </a:ext>
          </a:extLst>
        </xdr:cNvPr>
        <xdr:cNvSpPr/>
      </xdr:nvSpPr>
      <xdr:spPr>
        <a:xfrm>
          <a:off x="19904710" y="7134492"/>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75138</xdr:rowOff>
    </xdr:from>
    <xdr:ext cx="599010" cy="259045"/>
    <xdr:sp macro="" textlink="">
      <xdr:nvSpPr>
        <xdr:cNvPr id="424" name="【一般廃棄物処理施設】&#10;一人当たり有形固定資産（償却資産）額該当値テキスト">
          <a:extLst>
            <a:ext uri="{FF2B5EF4-FFF2-40B4-BE49-F238E27FC236}">
              <a16:creationId xmlns:a16="http://schemas.microsoft.com/office/drawing/2014/main" id="{F4434E40-841C-4D95-A891-5C9D57DECE44}"/>
            </a:ext>
          </a:extLst>
        </xdr:cNvPr>
        <xdr:cNvSpPr txBox="1"/>
      </xdr:nvSpPr>
      <xdr:spPr>
        <a:xfrm>
          <a:off x="19985990" y="7104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109151</xdr:rowOff>
    </xdr:from>
    <xdr:to>
      <xdr:col>112</xdr:col>
      <xdr:colOff>38100</xdr:colOff>
      <xdr:row>42</xdr:row>
      <xdr:rowOff>39301</xdr:rowOff>
    </xdr:to>
    <xdr:sp macro="" textlink="">
      <xdr:nvSpPr>
        <xdr:cNvPr id="425" name="楕円 424">
          <a:extLst>
            <a:ext uri="{FF2B5EF4-FFF2-40B4-BE49-F238E27FC236}">
              <a16:creationId xmlns:a16="http://schemas.microsoft.com/office/drawing/2014/main" id="{01B30B54-B06C-46D2-A252-633D48DC673F}"/>
            </a:ext>
          </a:extLst>
        </xdr:cNvPr>
        <xdr:cNvSpPr/>
      </xdr:nvSpPr>
      <xdr:spPr>
        <a:xfrm>
          <a:off x="19161760" y="7136696"/>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157747</xdr:rowOff>
    </xdr:from>
    <xdr:to>
      <xdr:col>116</xdr:col>
      <xdr:colOff>63500</xdr:colOff>
      <xdr:row>41</xdr:row>
      <xdr:rowOff>159951</xdr:rowOff>
    </xdr:to>
    <xdr:cxnSp macro="">
      <xdr:nvCxnSpPr>
        <xdr:cNvPr id="426" name="直線コネクタ 425">
          <a:extLst>
            <a:ext uri="{FF2B5EF4-FFF2-40B4-BE49-F238E27FC236}">
              <a16:creationId xmlns:a16="http://schemas.microsoft.com/office/drawing/2014/main" id="{98C74B15-7176-4722-9948-D158B22479CF}"/>
            </a:ext>
          </a:extLst>
        </xdr:cNvPr>
        <xdr:cNvCxnSpPr/>
      </xdr:nvCxnSpPr>
      <xdr:spPr>
        <a:xfrm flipV="1">
          <a:off x="19204940" y="7189102"/>
          <a:ext cx="742950" cy="2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42</xdr:row>
      <xdr:rowOff>41619</xdr:rowOff>
    </xdr:from>
    <xdr:ext cx="599010" cy="259045"/>
    <xdr:sp macro="" textlink="">
      <xdr:nvSpPr>
        <xdr:cNvPr id="427" name="n_1aveValue【一般廃棄物処理施設】&#10;一人当たり有形固定資産（償却資産）額">
          <a:extLst>
            <a:ext uri="{FF2B5EF4-FFF2-40B4-BE49-F238E27FC236}">
              <a16:creationId xmlns:a16="http://schemas.microsoft.com/office/drawing/2014/main" id="{979074A5-36B2-4F56-A1AD-829C258EAB06}"/>
            </a:ext>
          </a:extLst>
        </xdr:cNvPr>
        <xdr:cNvSpPr txBox="1"/>
      </xdr:nvSpPr>
      <xdr:spPr>
        <a:xfrm>
          <a:off x="18919405" y="7242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73973</xdr:rowOff>
    </xdr:from>
    <xdr:ext cx="599010" cy="259045"/>
    <xdr:sp macro="" textlink="">
      <xdr:nvSpPr>
        <xdr:cNvPr id="428" name="n_2aveValue【一般廃棄物処理施設】&#10;一人当たり有形固定資産（償却資産）額">
          <a:extLst>
            <a:ext uri="{FF2B5EF4-FFF2-40B4-BE49-F238E27FC236}">
              <a16:creationId xmlns:a16="http://schemas.microsoft.com/office/drawing/2014/main" id="{06F2A8EE-B118-4887-AC8B-5877B72B7A10}"/>
            </a:ext>
          </a:extLst>
        </xdr:cNvPr>
        <xdr:cNvSpPr txBox="1"/>
      </xdr:nvSpPr>
      <xdr:spPr>
        <a:xfrm>
          <a:off x="18138355" y="6931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74577</xdr:rowOff>
    </xdr:from>
    <xdr:ext cx="599010" cy="259045"/>
    <xdr:sp macro="" textlink="">
      <xdr:nvSpPr>
        <xdr:cNvPr id="429" name="n_3aveValue【一般廃棄物処理施設】&#10;一人当たり有形固定資産（償却資産）額">
          <a:extLst>
            <a:ext uri="{FF2B5EF4-FFF2-40B4-BE49-F238E27FC236}">
              <a16:creationId xmlns:a16="http://schemas.microsoft.com/office/drawing/2014/main" id="{3781F35F-3AAB-4208-A1FD-648340FB0C3C}"/>
            </a:ext>
          </a:extLst>
        </xdr:cNvPr>
        <xdr:cNvSpPr txBox="1"/>
      </xdr:nvSpPr>
      <xdr:spPr>
        <a:xfrm>
          <a:off x="17323650" y="6932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79373</xdr:rowOff>
    </xdr:from>
    <xdr:ext cx="599010" cy="259045"/>
    <xdr:sp macro="" textlink="">
      <xdr:nvSpPr>
        <xdr:cNvPr id="430" name="n_4aveValue【一般廃棄物処理施設】&#10;一人当たり有形固定資産（償却資産）額">
          <a:extLst>
            <a:ext uri="{FF2B5EF4-FFF2-40B4-BE49-F238E27FC236}">
              <a16:creationId xmlns:a16="http://schemas.microsoft.com/office/drawing/2014/main" id="{D5736D7E-409D-43A6-BC50-09CA144A6C4E}"/>
            </a:ext>
          </a:extLst>
        </xdr:cNvPr>
        <xdr:cNvSpPr txBox="1"/>
      </xdr:nvSpPr>
      <xdr:spPr>
        <a:xfrm>
          <a:off x="16526090" y="6937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55828</xdr:rowOff>
    </xdr:from>
    <xdr:ext cx="599010" cy="259045"/>
    <xdr:sp macro="" textlink="">
      <xdr:nvSpPr>
        <xdr:cNvPr id="431" name="n_1mainValue【一般廃棄物処理施設】&#10;一人当たり有形固定資産（償却資産）額">
          <a:extLst>
            <a:ext uri="{FF2B5EF4-FFF2-40B4-BE49-F238E27FC236}">
              <a16:creationId xmlns:a16="http://schemas.microsoft.com/office/drawing/2014/main" id="{3F8F0010-1DE4-4848-AD42-C5C45D36E92E}"/>
            </a:ext>
          </a:extLst>
        </xdr:cNvPr>
        <xdr:cNvSpPr txBox="1"/>
      </xdr:nvSpPr>
      <xdr:spPr>
        <a:xfrm>
          <a:off x="18919405" y="6917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32" name="正方形/長方形 431">
          <a:extLst>
            <a:ext uri="{FF2B5EF4-FFF2-40B4-BE49-F238E27FC236}">
              <a16:creationId xmlns:a16="http://schemas.microsoft.com/office/drawing/2014/main" id="{017A6798-5B33-459A-8622-B98598AC8CA5}"/>
            </a:ext>
          </a:extLst>
        </xdr:cNvPr>
        <xdr:cNvSpPr/>
      </xdr:nvSpPr>
      <xdr:spPr>
        <a:xfrm>
          <a:off x="11203940" y="800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33" name="正方形/長方形 432">
          <a:extLst>
            <a:ext uri="{FF2B5EF4-FFF2-40B4-BE49-F238E27FC236}">
              <a16:creationId xmlns:a16="http://schemas.microsoft.com/office/drawing/2014/main" id="{7B1EAB58-96DD-4782-A654-31AEA05958B6}"/>
            </a:ext>
          </a:extLst>
        </xdr:cNvPr>
        <xdr:cNvSpPr/>
      </xdr:nvSpPr>
      <xdr:spPr>
        <a:xfrm>
          <a:off x="113157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34" name="正方形/長方形 433">
          <a:extLst>
            <a:ext uri="{FF2B5EF4-FFF2-40B4-BE49-F238E27FC236}">
              <a16:creationId xmlns:a16="http://schemas.microsoft.com/office/drawing/2014/main" id="{0C94F1A6-5939-4847-A137-4D9A17EA7837}"/>
            </a:ext>
          </a:extLst>
        </xdr:cNvPr>
        <xdr:cNvSpPr/>
      </xdr:nvSpPr>
      <xdr:spPr>
        <a:xfrm>
          <a:off x="113157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35" name="正方形/長方形 434">
          <a:extLst>
            <a:ext uri="{FF2B5EF4-FFF2-40B4-BE49-F238E27FC236}">
              <a16:creationId xmlns:a16="http://schemas.microsoft.com/office/drawing/2014/main" id="{6067CABB-84BD-406F-91D1-CA74DD250258}"/>
            </a:ext>
          </a:extLst>
        </xdr:cNvPr>
        <xdr:cNvSpPr/>
      </xdr:nvSpPr>
      <xdr:spPr>
        <a:xfrm>
          <a:off x="122326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36" name="正方形/長方形 435">
          <a:extLst>
            <a:ext uri="{FF2B5EF4-FFF2-40B4-BE49-F238E27FC236}">
              <a16:creationId xmlns:a16="http://schemas.microsoft.com/office/drawing/2014/main" id="{F62858B9-F000-4EC7-8B33-AB3D9165F05E}"/>
            </a:ext>
          </a:extLst>
        </xdr:cNvPr>
        <xdr:cNvSpPr/>
      </xdr:nvSpPr>
      <xdr:spPr>
        <a:xfrm>
          <a:off x="122326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37" name="正方形/長方形 436">
          <a:extLst>
            <a:ext uri="{FF2B5EF4-FFF2-40B4-BE49-F238E27FC236}">
              <a16:creationId xmlns:a16="http://schemas.microsoft.com/office/drawing/2014/main" id="{32FC7D23-37FB-4064-9299-49CC37F4DEA5}"/>
            </a:ext>
          </a:extLst>
        </xdr:cNvPr>
        <xdr:cNvSpPr/>
      </xdr:nvSpPr>
      <xdr:spPr>
        <a:xfrm>
          <a:off x="1326134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38" name="正方形/長方形 437">
          <a:extLst>
            <a:ext uri="{FF2B5EF4-FFF2-40B4-BE49-F238E27FC236}">
              <a16:creationId xmlns:a16="http://schemas.microsoft.com/office/drawing/2014/main" id="{07D896E5-766A-4048-8E37-07B9C798BB42}"/>
            </a:ext>
          </a:extLst>
        </xdr:cNvPr>
        <xdr:cNvSpPr/>
      </xdr:nvSpPr>
      <xdr:spPr>
        <a:xfrm>
          <a:off x="1326134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9" name="正方形/長方形 438">
          <a:extLst>
            <a:ext uri="{FF2B5EF4-FFF2-40B4-BE49-F238E27FC236}">
              <a16:creationId xmlns:a16="http://schemas.microsoft.com/office/drawing/2014/main" id="{D9C2A396-97A3-4ADA-A663-D6BB9081F9DC}"/>
            </a:ext>
          </a:extLst>
        </xdr:cNvPr>
        <xdr:cNvSpPr/>
      </xdr:nvSpPr>
      <xdr:spPr>
        <a:xfrm>
          <a:off x="11203940" y="914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40" name="テキスト ボックス 439">
          <a:extLst>
            <a:ext uri="{FF2B5EF4-FFF2-40B4-BE49-F238E27FC236}">
              <a16:creationId xmlns:a16="http://schemas.microsoft.com/office/drawing/2014/main" id="{A07234FA-7E6D-4C3E-ADF4-D4D64B31731E}"/>
            </a:ext>
          </a:extLst>
        </xdr:cNvPr>
        <xdr:cNvSpPr txBox="1"/>
      </xdr:nvSpPr>
      <xdr:spPr>
        <a:xfrm>
          <a:off x="1116584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41" name="直線コネクタ 440">
          <a:extLst>
            <a:ext uri="{FF2B5EF4-FFF2-40B4-BE49-F238E27FC236}">
              <a16:creationId xmlns:a16="http://schemas.microsoft.com/office/drawing/2014/main" id="{8323324B-170B-4E3E-9F2E-257CED8D161E}"/>
            </a:ext>
          </a:extLst>
        </xdr:cNvPr>
        <xdr:cNvCxnSpPr/>
      </xdr:nvCxnSpPr>
      <xdr:spPr>
        <a:xfrm>
          <a:off x="1120394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42" name="テキスト ボックス 441">
          <a:extLst>
            <a:ext uri="{FF2B5EF4-FFF2-40B4-BE49-F238E27FC236}">
              <a16:creationId xmlns:a16="http://schemas.microsoft.com/office/drawing/2014/main" id="{7F2A37F5-A173-4530-8E98-6696B2D3765B}"/>
            </a:ext>
          </a:extLst>
        </xdr:cNvPr>
        <xdr:cNvSpPr txBox="1"/>
      </xdr:nvSpPr>
      <xdr:spPr>
        <a:xfrm>
          <a:off x="10801531" y="11285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43" name="直線コネクタ 442">
          <a:extLst>
            <a:ext uri="{FF2B5EF4-FFF2-40B4-BE49-F238E27FC236}">
              <a16:creationId xmlns:a16="http://schemas.microsoft.com/office/drawing/2014/main" id="{78E97ADC-9FDC-4031-B5DD-18412124BBC3}"/>
            </a:ext>
          </a:extLst>
        </xdr:cNvPr>
        <xdr:cNvCxnSpPr/>
      </xdr:nvCxnSpPr>
      <xdr:spPr>
        <a:xfrm>
          <a:off x="1120394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44" name="テキスト ボックス 443">
          <a:extLst>
            <a:ext uri="{FF2B5EF4-FFF2-40B4-BE49-F238E27FC236}">
              <a16:creationId xmlns:a16="http://schemas.microsoft.com/office/drawing/2014/main" id="{3F6AEECE-4C87-4145-8AEB-BF84D8858DBA}"/>
            </a:ext>
          </a:extLst>
        </xdr:cNvPr>
        <xdr:cNvSpPr txBox="1"/>
      </xdr:nvSpPr>
      <xdr:spPr>
        <a:xfrm>
          <a:off x="10801531"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45" name="直線コネクタ 444">
          <a:extLst>
            <a:ext uri="{FF2B5EF4-FFF2-40B4-BE49-F238E27FC236}">
              <a16:creationId xmlns:a16="http://schemas.microsoft.com/office/drawing/2014/main" id="{1366E160-9761-4417-A20F-517A01C65ADA}"/>
            </a:ext>
          </a:extLst>
        </xdr:cNvPr>
        <xdr:cNvCxnSpPr/>
      </xdr:nvCxnSpPr>
      <xdr:spPr>
        <a:xfrm>
          <a:off x="1120394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46" name="テキスト ボックス 445">
          <a:extLst>
            <a:ext uri="{FF2B5EF4-FFF2-40B4-BE49-F238E27FC236}">
              <a16:creationId xmlns:a16="http://schemas.microsoft.com/office/drawing/2014/main" id="{5972009C-636A-4337-A38C-23B3551533DC}"/>
            </a:ext>
          </a:extLst>
        </xdr:cNvPr>
        <xdr:cNvSpPr txBox="1"/>
      </xdr:nvSpPr>
      <xdr:spPr>
        <a:xfrm>
          <a:off x="10842791" y="1052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47" name="直線コネクタ 446">
          <a:extLst>
            <a:ext uri="{FF2B5EF4-FFF2-40B4-BE49-F238E27FC236}">
              <a16:creationId xmlns:a16="http://schemas.microsoft.com/office/drawing/2014/main" id="{73327374-334C-4AB2-83AE-3405ED0A40ED}"/>
            </a:ext>
          </a:extLst>
        </xdr:cNvPr>
        <xdr:cNvCxnSpPr/>
      </xdr:nvCxnSpPr>
      <xdr:spPr>
        <a:xfrm>
          <a:off x="1120394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48" name="テキスト ボックス 447">
          <a:extLst>
            <a:ext uri="{FF2B5EF4-FFF2-40B4-BE49-F238E27FC236}">
              <a16:creationId xmlns:a16="http://schemas.microsoft.com/office/drawing/2014/main" id="{1A73C352-EF14-4F85-B818-2A85EF9C6487}"/>
            </a:ext>
          </a:extLst>
        </xdr:cNvPr>
        <xdr:cNvSpPr txBox="1"/>
      </xdr:nvSpPr>
      <xdr:spPr>
        <a:xfrm>
          <a:off x="10842791" y="1014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49" name="直線コネクタ 448">
          <a:extLst>
            <a:ext uri="{FF2B5EF4-FFF2-40B4-BE49-F238E27FC236}">
              <a16:creationId xmlns:a16="http://schemas.microsoft.com/office/drawing/2014/main" id="{F67F3C09-B64E-4027-BBDE-173B04B2D343}"/>
            </a:ext>
          </a:extLst>
        </xdr:cNvPr>
        <xdr:cNvCxnSpPr/>
      </xdr:nvCxnSpPr>
      <xdr:spPr>
        <a:xfrm>
          <a:off x="1120394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50" name="テキスト ボックス 449">
          <a:extLst>
            <a:ext uri="{FF2B5EF4-FFF2-40B4-BE49-F238E27FC236}">
              <a16:creationId xmlns:a16="http://schemas.microsoft.com/office/drawing/2014/main" id="{32DE9131-32B4-4E2B-90A1-D74E61F5BC7B}"/>
            </a:ext>
          </a:extLst>
        </xdr:cNvPr>
        <xdr:cNvSpPr txBox="1"/>
      </xdr:nvSpPr>
      <xdr:spPr>
        <a:xfrm>
          <a:off x="10842791" y="9765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51" name="直線コネクタ 450">
          <a:extLst>
            <a:ext uri="{FF2B5EF4-FFF2-40B4-BE49-F238E27FC236}">
              <a16:creationId xmlns:a16="http://schemas.microsoft.com/office/drawing/2014/main" id="{A8490A7A-5D7B-421A-BA44-743C9A2CA9A7}"/>
            </a:ext>
          </a:extLst>
        </xdr:cNvPr>
        <xdr:cNvCxnSpPr/>
      </xdr:nvCxnSpPr>
      <xdr:spPr>
        <a:xfrm>
          <a:off x="1120394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52" name="テキスト ボックス 451">
          <a:extLst>
            <a:ext uri="{FF2B5EF4-FFF2-40B4-BE49-F238E27FC236}">
              <a16:creationId xmlns:a16="http://schemas.microsoft.com/office/drawing/2014/main" id="{B273DEC6-7A6F-4201-B4B6-95FD8F012584}"/>
            </a:ext>
          </a:extLst>
        </xdr:cNvPr>
        <xdr:cNvSpPr txBox="1"/>
      </xdr:nvSpPr>
      <xdr:spPr>
        <a:xfrm>
          <a:off x="10842791" y="938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53" name="直線コネクタ 452">
          <a:extLst>
            <a:ext uri="{FF2B5EF4-FFF2-40B4-BE49-F238E27FC236}">
              <a16:creationId xmlns:a16="http://schemas.microsoft.com/office/drawing/2014/main" id="{CFAF7B2C-A1D1-45EE-8EC0-6311FC7A9CD6}"/>
            </a:ext>
          </a:extLst>
        </xdr:cNvPr>
        <xdr:cNvCxnSpPr/>
      </xdr:nvCxnSpPr>
      <xdr:spPr>
        <a:xfrm>
          <a:off x="1120394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54" name="テキスト ボックス 453">
          <a:extLst>
            <a:ext uri="{FF2B5EF4-FFF2-40B4-BE49-F238E27FC236}">
              <a16:creationId xmlns:a16="http://schemas.microsoft.com/office/drawing/2014/main" id="{4C914DAE-F7A2-42E7-996F-041A716EEFC4}"/>
            </a:ext>
          </a:extLst>
        </xdr:cNvPr>
        <xdr:cNvSpPr txBox="1"/>
      </xdr:nvSpPr>
      <xdr:spPr>
        <a:xfrm>
          <a:off x="10905006" y="900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55" name="【保健センター・保健所】&#10;有形固定資産減価償却率グラフ枠">
          <a:extLst>
            <a:ext uri="{FF2B5EF4-FFF2-40B4-BE49-F238E27FC236}">
              <a16:creationId xmlns:a16="http://schemas.microsoft.com/office/drawing/2014/main" id="{7FD23B10-7190-405F-BBF1-16DD84FF50EA}"/>
            </a:ext>
          </a:extLst>
        </xdr:cNvPr>
        <xdr:cNvSpPr/>
      </xdr:nvSpPr>
      <xdr:spPr>
        <a:xfrm>
          <a:off x="11203940" y="914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74295</xdr:rowOff>
    </xdr:from>
    <xdr:to>
      <xdr:col>85</xdr:col>
      <xdr:colOff>126364</xdr:colOff>
      <xdr:row>64</xdr:row>
      <xdr:rowOff>62865</xdr:rowOff>
    </xdr:to>
    <xdr:cxnSp macro="">
      <xdr:nvCxnSpPr>
        <xdr:cNvPr id="456" name="直線コネクタ 455">
          <a:extLst>
            <a:ext uri="{FF2B5EF4-FFF2-40B4-BE49-F238E27FC236}">
              <a16:creationId xmlns:a16="http://schemas.microsoft.com/office/drawing/2014/main" id="{1B166F3B-BBDA-4710-8B08-7FC87564D061}"/>
            </a:ext>
          </a:extLst>
        </xdr:cNvPr>
        <xdr:cNvCxnSpPr/>
      </xdr:nvCxnSpPr>
      <xdr:spPr>
        <a:xfrm flipV="1">
          <a:off x="14703424" y="9504045"/>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66692</xdr:rowOff>
    </xdr:from>
    <xdr:ext cx="405111" cy="259045"/>
    <xdr:sp macro="" textlink="">
      <xdr:nvSpPr>
        <xdr:cNvPr id="457" name="【保健センター・保健所】&#10;有形固定資産減価償却率最小値テキスト">
          <a:extLst>
            <a:ext uri="{FF2B5EF4-FFF2-40B4-BE49-F238E27FC236}">
              <a16:creationId xmlns:a16="http://schemas.microsoft.com/office/drawing/2014/main" id="{00E81E00-FF2D-4D37-A184-179BAC639FC1}"/>
            </a:ext>
          </a:extLst>
        </xdr:cNvPr>
        <xdr:cNvSpPr txBox="1"/>
      </xdr:nvSpPr>
      <xdr:spPr>
        <a:xfrm>
          <a:off x="14742160" y="1103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62865</xdr:rowOff>
    </xdr:from>
    <xdr:to>
      <xdr:col>86</xdr:col>
      <xdr:colOff>25400</xdr:colOff>
      <xdr:row>64</xdr:row>
      <xdr:rowOff>62865</xdr:rowOff>
    </xdr:to>
    <xdr:cxnSp macro="">
      <xdr:nvCxnSpPr>
        <xdr:cNvPr id="458" name="直線コネクタ 457">
          <a:extLst>
            <a:ext uri="{FF2B5EF4-FFF2-40B4-BE49-F238E27FC236}">
              <a16:creationId xmlns:a16="http://schemas.microsoft.com/office/drawing/2014/main" id="{E1AB9A24-C4CC-40FF-80C1-EA3027467C70}"/>
            </a:ext>
          </a:extLst>
        </xdr:cNvPr>
        <xdr:cNvCxnSpPr/>
      </xdr:nvCxnSpPr>
      <xdr:spPr>
        <a:xfrm>
          <a:off x="14611350" y="110318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20972</xdr:rowOff>
    </xdr:from>
    <xdr:ext cx="405111" cy="259045"/>
    <xdr:sp macro="" textlink="">
      <xdr:nvSpPr>
        <xdr:cNvPr id="459" name="【保健センター・保健所】&#10;有形固定資産減価償却率最大値テキスト">
          <a:extLst>
            <a:ext uri="{FF2B5EF4-FFF2-40B4-BE49-F238E27FC236}">
              <a16:creationId xmlns:a16="http://schemas.microsoft.com/office/drawing/2014/main" id="{522A7643-6250-44A7-9BC5-419BD55A2E57}"/>
            </a:ext>
          </a:extLst>
        </xdr:cNvPr>
        <xdr:cNvSpPr txBox="1"/>
      </xdr:nvSpPr>
      <xdr:spPr>
        <a:xfrm>
          <a:off x="14742160" y="9275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74295</xdr:rowOff>
    </xdr:from>
    <xdr:to>
      <xdr:col>86</xdr:col>
      <xdr:colOff>25400</xdr:colOff>
      <xdr:row>55</xdr:row>
      <xdr:rowOff>74295</xdr:rowOff>
    </xdr:to>
    <xdr:cxnSp macro="">
      <xdr:nvCxnSpPr>
        <xdr:cNvPr id="460" name="直線コネクタ 459">
          <a:extLst>
            <a:ext uri="{FF2B5EF4-FFF2-40B4-BE49-F238E27FC236}">
              <a16:creationId xmlns:a16="http://schemas.microsoft.com/office/drawing/2014/main" id="{48337788-508E-4CE0-BDBF-F353E5015116}"/>
            </a:ext>
          </a:extLst>
        </xdr:cNvPr>
        <xdr:cNvCxnSpPr/>
      </xdr:nvCxnSpPr>
      <xdr:spPr>
        <a:xfrm>
          <a:off x="14611350" y="950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160037</xdr:rowOff>
    </xdr:from>
    <xdr:ext cx="405111" cy="259045"/>
    <xdr:sp macro="" textlink="">
      <xdr:nvSpPr>
        <xdr:cNvPr id="461" name="【保健センター・保健所】&#10;有形固定資産減価償却率平均値テキスト">
          <a:extLst>
            <a:ext uri="{FF2B5EF4-FFF2-40B4-BE49-F238E27FC236}">
              <a16:creationId xmlns:a16="http://schemas.microsoft.com/office/drawing/2014/main" id="{C15516C4-11E7-4EAD-95BB-9B9193C0858D}"/>
            </a:ext>
          </a:extLst>
        </xdr:cNvPr>
        <xdr:cNvSpPr txBox="1"/>
      </xdr:nvSpPr>
      <xdr:spPr>
        <a:xfrm>
          <a:off x="14742160" y="101060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xdr:rowOff>
    </xdr:from>
    <xdr:to>
      <xdr:col>85</xdr:col>
      <xdr:colOff>177800</xdr:colOff>
      <xdr:row>59</xdr:row>
      <xdr:rowOff>111760</xdr:rowOff>
    </xdr:to>
    <xdr:sp macro="" textlink="">
      <xdr:nvSpPr>
        <xdr:cNvPr id="462" name="フローチャート: 判断 461">
          <a:extLst>
            <a:ext uri="{FF2B5EF4-FFF2-40B4-BE49-F238E27FC236}">
              <a16:creationId xmlns:a16="http://schemas.microsoft.com/office/drawing/2014/main" id="{695F5BC4-6536-4754-A9BF-638CA576B3AA}"/>
            </a:ext>
          </a:extLst>
        </xdr:cNvPr>
        <xdr:cNvSpPr/>
      </xdr:nvSpPr>
      <xdr:spPr>
        <a:xfrm>
          <a:off x="14649450" y="1012761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141605</xdr:rowOff>
    </xdr:from>
    <xdr:to>
      <xdr:col>81</xdr:col>
      <xdr:colOff>101600</xdr:colOff>
      <xdr:row>59</xdr:row>
      <xdr:rowOff>71755</xdr:rowOff>
    </xdr:to>
    <xdr:sp macro="" textlink="">
      <xdr:nvSpPr>
        <xdr:cNvPr id="463" name="フローチャート: 判断 462">
          <a:extLst>
            <a:ext uri="{FF2B5EF4-FFF2-40B4-BE49-F238E27FC236}">
              <a16:creationId xmlns:a16="http://schemas.microsoft.com/office/drawing/2014/main" id="{14DFDD31-67E1-4EB1-A57B-E379E85FED7F}"/>
            </a:ext>
          </a:extLst>
        </xdr:cNvPr>
        <xdr:cNvSpPr/>
      </xdr:nvSpPr>
      <xdr:spPr>
        <a:xfrm>
          <a:off x="13887450" y="100838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153035</xdr:rowOff>
    </xdr:from>
    <xdr:to>
      <xdr:col>76</xdr:col>
      <xdr:colOff>165100</xdr:colOff>
      <xdr:row>59</xdr:row>
      <xdr:rowOff>83185</xdr:rowOff>
    </xdr:to>
    <xdr:sp macro="" textlink="">
      <xdr:nvSpPr>
        <xdr:cNvPr id="464" name="フローチャート: 判断 463">
          <a:extLst>
            <a:ext uri="{FF2B5EF4-FFF2-40B4-BE49-F238E27FC236}">
              <a16:creationId xmlns:a16="http://schemas.microsoft.com/office/drawing/2014/main" id="{5A4ED149-F656-46F6-A2AC-22325ED9AB93}"/>
            </a:ext>
          </a:extLst>
        </xdr:cNvPr>
        <xdr:cNvSpPr/>
      </xdr:nvSpPr>
      <xdr:spPr>
        <a:xfrm>
          <a:off x="13089890" y="1009713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465" name="フローチャート: 判断 464">
          <a:extLst>
            <a:ext uri="{FF2B5EF4-FFF2-40B4-BE49-F238E27FC236}">
              <a16:creationId xmlns:a16="http://schemas.microsoft.com/office/drawing/2014/main" id="{CDF6037B-5A7B-4EAB-8B6E-2F2A45DB92BD}"/>
            </a:ext>
          </a:extLst>
        </xdr:cNvPr>
        <xdr:cNvSpPr/>
      </xdr:nvSpPr>
      <xdr:spPr>
        <a:xfrm>
          <a:off x="12303760" y="10078085"/>
          <a:ext cx="7874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40640</xdr:rowOff>
    </xdr:from>
    <xdr:to>
      <xdr:col>67</xdr:col>
      <xdr:colOff>101600</xdr:colOff>
      <xdr:row>58</xdr:row>
      <xdr:rowOff>142240</xdr:rowOff>
    </xdr:to>
    <xdr:sp macro="" textlink="">
      <xdr:nvSpPr>
        <xdr:cNvPr id="466" name="フローチャート: 判断 465">
          <a:extLst>
            <a:ext uri="{FF2B5EF4-FFF2-40B4-BE49-F238E27FC236}">
              <a16:creationId xmlns:a16="http://schemas.microsoft.com/office/drawing/2014/main" id="{91185515-AA4E-413B-8872-E4F26A63E9FD}"/>
            </a:ext>
          </a:extLst>
        </xdr:cNvPr>
        <xdr:cNvSpPr/>
      </xdr:nvSpPr>
      <xdr:spPr>
        <a:xfrm>
          <a:off x="11487150" y="9984740"/>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67" name="テキスト ボックス 466">
          <a:extLst>
            <a:ext uri="{FF2B5EF4-FFF2-40B4-BE49-F238E27FC236}">
              <a16:creationId xmlns:a16="http://schemas.microsoft.com/office/drawing/2014/main" id="{CE63FF4D-F094-4F4A-90AA-78553F7F4DB8}"/>
            </a:ext>
          </a:extLst>
        </xdr:cNvPr>
        <xdr:cNvSpPr txBox="1"/>
      </xdr:nvSpPr>
      <xdr:spPr>
        <a:xfrm>
          <a:off x="14532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68" name="テキスト ボックス 467">
          <a:extLst>
            <a:ext uri="{FF2B5EF4-FFF2-40B4-BE49-F238E27FC236}">
              <a16:creationId xmlns:a16="http://schemas.microsoft.com/office/drawing/2014/main" id="{40867FBD-EEB5-42AE-A71E-7CED7F09C5B7}"/>
            </a:ext>
          </a:extLst>
        </xdr:cNvPr>
        <xdr:cNvSpPr txBox="1"/>
      </xdr:nvSpPr>
      <xdr:spPr>
        <a:xfrm>
          <a:off x="137706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69" name="テキスト ボックス 468">
          <a:extLst>
            <a:ext uri="{FF2B5EF4-FFF2-40B4-BE49-F238E27FC236}">
              <a16:creationId xmlns:a16="http://schemas.microsoft.com/office/drawing/2014/main" id="{B167CBF2-A3AE-4D37-9665-E4D087268397}"/>
            </a:ext>
          </a:extLst>
        </xdr:cNvPr>
        <xdr:cNvSpPr txBox="1"/>
      </xdr:nvSpPr>
      <xdr:spPr>
        <a:xfrm>
          <a:off x="129730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70" name="テキスト ボックス 469">
          <a:extLst>
            <a:ext uri="{FF2B5EF4-FFF2-40B4-BE49-F238E27FC236}">
              <a16:creationId xmlns:a16="http://schemas.microsoft.com/office/drawing/2014/main" id="{008B922F-4443-4848-BFBB-D6AC49215C53}"/>
            </a:ext>
          </a:extLst>
        </xdr:cNvPr>
        <xdr:cNvSpPr txBox="1"/>
      </xdr:nvSpPr>
      <xdr:spPr>
        <a:xfrm>
          <a:off x="12175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71" name="テキスト ボックス 470">
          <a:extLst>
            <a:ext uri="{FF2B5EF4-FFF2-40B4-BE49-F238E27FC236}">
              <a16:creationId xmlns:a16="http://schemas.microsoft.com/office/drawing/2014/main" id="{3AAE6CBB-8903-4FAB-83BA-1AB1D3FA5EB7}"/>
            </a:ext>
          </a:extLst>
        </xdr:cNvPr>
        <xdr:cNvSpPr txBox="1"/>
      </xdr:nvSpPr>
      <xdr:spPr>
        <a:xfrm>
          <a:off x="11370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162560</xdr:rowOff>
    </xdr:from>
    <xdr:to>
      <xdr:col>85</xdr:col>
      <xdr:colOff>177800</xdr:colOff>
      <xdr:row>57</xdr:row>
      <xdr:rowOff>92710</xdr:rowOff>
    </xdr:to>
    <xdr:sp macro="" textlink="">
      <xdr:nvSpPr>
        <xdr:cNvPr id="472" name="楕円 471">
          <a:extLst>
            <a:ext uri="{FF2B5EF4-FFF2-40B4-BE49-F238E27FC236}">
              <a16:creationId xmlns:a16="http://schemas.microsoft.com/office/drawing/2014/main" id="{4FDFEC1A-8A7B-4DF1-9F52-EF68B544BC54}"/>
            </a:ext>
          </a:extLst>
        </xdr:cNvPr>
        <xdr:cNvSpPr/>
      </xdr:nvSpPr>
      <xdr:spPr>
        <a:xfrm>
          <a:off x="14649450" y="9765665"/>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13987</xdr:rowOff>
    </xdr:from>
    <xdr:ext cx="405111" cy="259045"/>
    <xdr:sp macro="" textlink="">
      <xdr:nvSpPr>
        <xdr:cNvPr id="473" name="【保健センター・保健所】&#10;有形固定資産減価償却率該当値テキスト">
          <a:extLst>
            <a:ext uri="{FF2B5EF4-FFF2-40B4-BE49-F238E27FC236}">
              <a16:creationId xmlns:a16="http://schemas.microsoft.com/office/drawing/2014/main" id="{A379474A-A395-4FD1-A9D9-2D025E575DB6}"/>
            </a:ext>
          </a:extLst>
        </xdr:cNvPr>
        <xdr:cNvSpPr txBox="1"/>
      </xdr:nvSpPr>
      <xdr:spPr>
        <a:xfrm>
          <a:off x="14742160"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132080</xdr:rowOff>
    </xdr:from>
    <xdr:to>
      <xdr:col>81</xdr:col>
      <xdr:colOff>101600</xdr:colOff>
      <xdr:row>57</xdr:row>
      <xdr:rowOff>62230</xdr:rowOff>
    </xdr:to>
    <xdr:sp macro="" textlink="">
      <xdr:nvSpPr>
        <xdr:cNvPr id="474" name="楕円 473">
          <a:extLst>
            <a:ext uri="{FF2B5EF4-FFF2-40B4-BE49-F238E27FC236}">
              <a16:creationId xmlns:a16="http://schemas.microsoft.com/office/drawing/2014/main" id="{D1D3C266-6EF0-4421-8356-3AAD0573EA58}"/>
            </a:ext>
          </a:extLst>
        </xdr:cNvPr>
        <xdr:cNvSpPr/>
      </xdr:nvSpPr>
      <xdr:spPr>
        <a:xfrm>
          <a:off x="13887450" y="9737090"/>
          <a:ext cx="9779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11430</xdr:rowOff>
    </xdr:from>
    <xdr:to>
      <xdr:col>85</xdr:col>
      <xdr:colOff>127000</xdr:colOff>
      <xdr:row>57</xdr:row>
      <xdr:rowOff>41910</xdr:rowOff>
    </xdr:to>
    <xdr:cxnSp macro="">
      <xdr:nvCxnSpPr>
        <xdr:cNvPr id="475" name="直線コネクタ 474">
          <a:extLst>
            <a:ext uri="{FF2B5EF4-FFF2-40B4-BE49-F238E27FC236}">
              <a16:creationId xmlns:a16="http://schemas.microsoft.com/office/drawing/2014/main" id="{5C06FFF7-A495-4056-B2FD-C524748154B3}"/>
            </a:ext>
          </a:extLst>
        </xdr:cNvPr>
        <xdr:cNvCxnSpPr/>
      </xdr:nvCxnSpPr>
      <xdr:spPr>
        <a:xfrm>
          <a:off x="13942060" y="9787890"/>
          <a:ext cx="762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62882</xdr:rowOff>
    </xdr:from>
    <xdr:ext cx="405111" cy="259045"/>
    <xdr:sp macro="" textlink="">
      <xdr:nvSpPr>
        <xdr:cNvPr id="476" name="n_1aveValue【保健センター・保健所】&#10;有形固定資産減価償却率">
          <a:extLst>
            <a:ext uri="{FF2B5EF4-FFF2-40B4-BE49-F238E27FC236}">
              <a16:creationId xmlns:a16="http://schemas.microsoft.com/office/drawing/2014/main" id="{73B64BBA-289D-47B5-A069-53F554A9537D}"/>
            </a:ext>
          </a:extLst>
        </xdr:cNvPr>
        <xdr:cNvSpPr txBox="1"/>
      </xdr:nvSpPr>
      <xdr:spPr>
        <a:xfrm>
          <a:off x="13738234" y="1017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99712</xdr:rowOff>
    </xdr:from>
    <xdr:ext cx="405111" cy="259045"/>
    <xdr:sp macro="" textlink="">
      <xdr:nvSpPr>
        <xdr:cNvPr id="477" name="n_2aveValue【保健センター・保健所】&#10;有形固定資産減価償却率">
          <a:extLst>
            <a:ext uri="{FF2B5EF4-FFF2-40B4-BE49-F238E27FC236}">
              <a16:creationId xmlns:a16="http://schemas.microsoft.com/office/drawing/2014/main" id="{5894F586-7564-498C-BA6C-1A1DC34A8F86}"/>
            </a:ext>
          </a:extLst>
        </xdr:cNvPr>
        <xdr:cNvSpPr txBox="1"/>
      </xdr:nvSpPr>
      <xdr:spPr>
        <a:xfrm>
          <a:off x="1295718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478" name="n_3aveValue【保健センター・保健所】&#10;有形固定資産減価償却率">
          <a:extLst>
            <a:ext uri="{FF2B5EF4-FFF2-40B4-BE49-F238E27FC236}">
              <a16:creationId xmlns:a16="http://schemas.microsoft.com/office/drawing/2014/main" id="{1BE6C417-BC74-4FD2-B7D5-8D5D41F67B5C}"/>
            </a:ext>
          </a:extLst>
        </xdr:cNvPr>
        <xdr:cNvSpPr txBox="1"/>
      </xdr:nvSpPr>
      <xdr:spPr>
        <a:xfrm>
          <a:off x="1217105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158767</xdr:rowOff>
    </xdr:from>
    <xdr:ext cx="405111" cy="259045"/>
    <xdr:sp macro="" textlink="">
      <xdr:nvSpPr>
        <xdr:cNvPr id="479" name="n_4aveValue【保健センター・保健所】&#10;有形固定資産減価償却率">
          <a:extLst>
            <a:ext uri="{FF2B5EF4-FFF2-40B4-BE49-F238E27FC236}">
              <a16:creationId xmlns:a16="http://schemas.microsoft.com/office/drawing/2014/main" id="{9EFBC899-A72C-4EE0-88F6-0910B42D46D5}"/>
            </a:ext>
          </a:extLst>
        </xdr:cNvPr>
        <xdr:cNvSpPr txBox="1"/>
      </xdr:nvSpPr>
      <xdr:spPr>
        <a:xfrm>
          <a:off x="11354444" y="976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78757</xdr:rowOff>
    </xdr:from>
    <xdr:ext cx="405111" cy="259045"/>
    <xdr:sp macro="" textlink="">
      <xdr:nvSpPr>
        <xdr:cNvPr id="480" name="n_1mainValue【保健センター・保健所】&#10;有形固定資産減価償却率">
          <a:extLst>
            <a:ext uri="{FF2B5EF4-FFF2-40B4-BE49-F238E27FC236}">
              <a16:creationId xmlns:a16="http://schemas.microsoft.com/office/drawing/2014/main" id="{694BED7C-EAC1-44BC-997F-726A53C2ABD1}"/>
            </a:ext>
          </a:extLst>
        </xdr:cNvPr>
        <xdr:cNvSpPr txBox="1"/>
      </xdr:nvSpPr>
      <xdr:spPr>
        <a:xfrm>
          <a:off x="13738234" y="950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81" name="正方形/長方形 480">
          <a:extLst>
            <a:ext uri="{FF2B5EF4-FFF2-40B4-BE49-F238E27FC236}">
              <a16:creationId xmlns:a16="http://schemas.microsoft.com/office/drawing/2014/main" id="{4C38B229-0178-4C24-9D4B-244D4624B2DE}"/>
            </a:ext>
          </a:extLst>
        </xdr:cNvPr>
        <xdr:cNvSpPr/>
      </xdr:nvSpPr>
      <xdr:spPr>
        <a:xfrm>
          <a:off x="16459200" y="800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82" name="正方形/長方形 481">
          <a:extLst>
            <a:ext uri="{FF2B5EF4-FFF2-40B4-BE49-F238E27FC236}">
              <a16:creationId xmlns:a16="http://schemas.microsoft.com/office/drawing/2014/main" id="{6412E750-4685-4CD6-BBC9-09959C896377}"/>
            </a:ext>
          </a:extLst>
        </xdr:cNvPr>
        <xdr:cNvSpPr/>
      </xdr:nvSpPr>
      <xdr:spPr>
        <a:xfrm>
          <a:off x="1659001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83" name="正方形/長方形 482">
          <a:extLst>
            <a:ext uri="{FF2B5EF4-FFF2-40B4-BE49-F238E27FC236}">
              <a16:creationId xmlns:a16="http://schemas.microsoft.com/office/drawing/2014/main" id="{3060F3EB-B764-4456-B381-5FB6DB1B9895}"/>
            </a:ext>
          </a:extLst>
        </xdr:cNvPr>
        <xdr:cNvSpPr/>
      </xdr:nvSpPr>
      <xdr:spPr>
        <a:xfrm>
          <a:off x="1659001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84" name="正方形/長方形 483">
          <a:extLst>
            <a:ext uri="{FF2B5EF4-FFF2-40B4-BE49-F238E27FC236}">
              <a16:creationId xmlns:a16="http://schemas.microsoft.com/office/drawing/2014/main" id="{67CB5907-BE22-4894-A7E4-1C107640B48D}"/>
            </a:ext>
          </a:extLst>
        </xdr:cNvPr>
        <xdr:cNvSpPr/>
      </xdr:nvSpPr>
      <xdr:spPr>
        <a:xfrm>
          <a:off x="174879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85" name="正方形/長方形 484">
          <a:extLst>
            <a:ext uri="{FF2B5EF4-FFF2-40B4-BE49-F238E27FC236}">
              <a16:creationId xmlns:a16="http://schemas.microsoft.com/office/drawing/2014/main" id="{4BC09DDE-91F9-44C6-BB79-070D8E79ED1A}"/>
            </a:ext>
          </a:extLst>
        </xdr:cNvPr>
        <xdr:cNvSpPr/>
      </xdr:nvSpPr>
      <xdr:spPr>
        <a:xfrm>
          <a:off x="174879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86" name="正方形/長方形 485">
          <a:extLst>
            <a:ext uri="{FF2B5EF4-FFF2-40B4-BE49-F238E27FC236}">
              <a16:creationId xmlns:a16="http://schemas.microsoft.com/office/drawing/2014/main" id="{F6D36800-287F-4B19-8364-59C1F16D7C7F}"/>
            </a:ext>
          </a:extLst>
        </xdr:cNvPr>
        <xdr:cNvSpPr/>
      </xdr:nvSpPr>
      <xdr:spPr>
        <a:xfrm>
          <a:off x="18516600" y="866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87" name="正方形/長方形 486">
          <a:extLst>
            <a:ext uri="{FF2B5EF4-FFF2-40B4-BE49-F238E27FC236}">
              <a16:creationId xmlns:a16="http://schemas.microsoft.com/office/drawing/2014/main" id="{0F983A79-5459-434C-84E9-5B646BEF1F9C}"/>
            </a:ext>
          </a:extLst>
        </xdr:cNvPr>
        <xdr:cNvSpPr/>
      </xdr:nvSpPr>
      <xdr:spPr>
        <a:xfrm>
          <a:off x="18516600" y="886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8" name="正方形/長方形 487">
          <a:extLst>
            <a:ext uri="{FF2B5EF4-FFF2-40B4-BE49-F238E27FC236}">
              <a16:creationId xmlns:a16="http://schemas.microsoft.com/office/drawing/2014/main" id="{CDB5CB5C-613C-46EA-87AE-BE8DFEC34FAE}"/>
            </a:ext>
          </a:extLst>
        </xdr:cNvPr>
        <xdr:cNvSpPr/>
      </xdr:nvSpPr>
      <xdr:spPr>
        <a:xfrm>
          <a:off x="16459200" y="914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9" name="テキスト ボックス 488">
          <a:extLst>
            <a:ext uri="{FF2B5EF4-FFF2-40B4-BE49-F238E27FC236}">
              <a16:creationId xmlns:a16="http://schemas.microsoft.com/office/drawing/2014/main" id="{80A7CFB6-BA38-4FD0-9603-9992009448A7}"/>
            </a:ext>
          </a:extLst>
        </xdr:cNvPr>
        <xdr:cNvSpPr txBox="1"/>
      </xdr:nvSpPr>
      <xdr:spPr>
        <a:xfrm>
          <a:off x="164401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90" name="直線コネクタ 489">
          <a:extLst>
            <a:ext uri="{FF2B5EF4-FFF2-40B4-BE49-F238E27FC236}">
              <a16:creationId xmlns:a16="http://schemas.microsoft.com/office/drawing/2014/main" id="{D6174514-4E99-4177-8223-E667117846DD}"/>
            </a:ext>
          </a:extLst>
        </xdr:cNvPr>
        <xdr:cNvCxnSpPr/>
      </xdr:nvCxnSpPr>
      <xdr:spPr>
        <a:xfrm>
          <a:off x="16459200" y="1143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91" name="直線コネクタ 490">
          <a:extLst>
            <a:ext uri="{FF2B5EF4-FFF2-40B4-BE49-F238E27FC236}">
              <a16:creationId xmlns:a16="http://schemas.microsoft.com/office/drawing/2014/main" id="{33C7A639-67B8-4041-AD66-1674685AC55A}"/>
            </a:ext>
          </a:extLst>
        </xdr:cNvPr>
        <xdr:cNvCxnSpPr/>
      </xdr:nvCxnSpPr>
      <xdr:spPr>
        <a:xfrm>
          <a:off x="16459200" y="1104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92" name="テキスト ボックス 491">
          <a:extLst>
            <a:ext uri="{FF2B5EF4-FFF2-40B4-BE49-F238E27FC236}">
              <a16:creationId xmlns:a16="http://schemas.microsoft.com/office/drawing/2014/main" id="{6CA2383A-CA36-4D8C-B9D1-A7E1E5637D75}"/>
            </a:ext>
          </a:extLst>
        </xdr:cNvPr>
        <xdr:cNvSpPr txBox="1"/>
      </xdr:nvSpPr>
      <xdr:spPr>
        <a:xfrm>
          <a:off x="16047266" y="1090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93" name="直線コネクタ 492">
          <a:extLst>
            <a:ext uri="{FF2B5EF4-FFF2-40B4-BE49-F238E27FC236}">
              <a16:creationId xmlns:a16="http://schemas.microsoft.com/office/drawing/2014/main" id="{FB1CE298-6B88-4422-B7B8-D9B9718B5C47}"/>
            </a:ext>
          </a:extLst>
        </xdr:cNvPr>
        <xdr:cNvCxnSpPr/>
      </xdr:nvCxnSpPr>
      <xdr:spPr>
        <a:xfrm>
          <a:off x="16459200" y="1066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94" name="テキスト ボックス 493">
          <a:extLst>
            <a:ext uri="{FF2B5EF4-FFF2-40B4-BE49-F238E27FC236}">
              <a16:creationId xmlns:a16="http://schemas.microsoft.com/office/drawing/2014/main" id="{2D8E5796-8F14-4414-99B2-8558E33E4474}"/>
            </a:ext>
          </a:extLst>
        </xdr:cNvPr>
        <xdr:cNvSpPr txBox="1"/>
      </xdr:nvSpPr>
      <xdr:spPr>
        <a:xfrm>
          <a:off x="16047266" y="1052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95" name="直線コネクタ 494">
          <a:extLst>
            <a:ext uri="{FF2B5EF4-FFF2-40B4-BE49-F238E27FC236}">
              <a16:creationId xmlns:a16="http://schemas.microsoft.com/office/drawing/2014/main" id="{EAEB74CA-8409-4492-8526-CB1CE7F2D573}"/>
            </a:ext>
          </a:extLst>
        </xdr:cNvPr>
        <xdr:cNvCxnSpPr/>
      </xdr:nvCxnSpPr>
      <xdr:spPr>
        <a:xfrm>
          <a:off x="16459200" y="1028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96" name="テキスト ボックス 495">
          <a:extLst>
            <a:ext uri="{FF2B5EF4-FFF2-40B4-BE49-F238E27FC236}">
              <a16:creationId xmlns:a16="http://schemas.microsoft.com/office/drawing/2014/main" id="{FF83D91A-5B4A-4088-9EB0-A42DC627CDA8}"/>
            </a:ext>
          </a:extLst>
        </xdr:cNvPr>
        <xdr:cNvSpPr txBox="1"/>
      </xdr:nvSpPr>
      <xdr:spPr>
        <a:xfrm>
          <a:off x="16047266" y="1014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97" name="直線コネクタ 496">
          <a:extLst>
            <a:ext uri="{FF2B5EF4-FFF2-40B4-BE49-F238E27FC236}">
              <a16:creationId xmlns:a16="http://schemas.microsoft.com/office/drawing/2014/main" id="{258C04D9-454E-4873-8855-1C3A8ACF0BB9}"/>
            </a:ext>
          </a:extLst>
        </xdr:cNvPr>
        <xdr:cNvCxnSpPr/>
      </xdr:nvCxnSpPr>
      <xdr:spPr>
        <a:xfrm>
          <a:off x="16459200" y="9902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8" name="テキスト ボックス 497">
          <a:extLst>
            <a:ext uri="{FF2B5EF4-FFF2-40B4-BE49-F238E27FC236}">
              <a16:creationId xmlns:a16="http://schemas.microsoft.com/office/drawing/2014/main" id="{23FEBD88-7462-4A8F-AD8B-537BEA4EF563}"/>
            </a:ext>
          </a:extLst>
        </xdr:cNvPr>
        <xdr:cNvSpPr txBox="1"/>
      </xdr:nvSpPr>
      <xdr:spPr>
        <a:xfrm>
          <a:off x="16047266" y="9765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9" name="直線コネクタ 498">
          <a:extLst>
            <a:ext uri="{FF2B5EF4-FFF2-40B4-BE49-F238E27FC236}">
              <a16:creationId xmlns:a16="http://schemas.microsoft.com/office/drawing/2014/main" id="{F7833FED-5FBB-4E24-B3C7-23352699209C}"/>
            </a:ext>
          </a:extLst>
        </xdr:cNvPr>
        <xdr:cNvCxnSpPr/>
      </xdr:nvCxnSpPr>
      <xdr:spPr>
        <a:xfrm>
          <a:off x="16459200" y="952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00" name="テキスト ボックス 499">
          <a:extLst>
            <a:ext uri="{FF2B5EF4-FFF2-40B4-BE49-F238E27FC236}">
              <a16:creationId xmlns:a16="http://schemas.microsoft.com/office/drawing/2014/main" id="{8B774EC4-F505-4B7B-B249-9DF03D835539}"/>
            </a:ext>
          </a:extLst>
        </xdr:cNvPr>
        <xdr:cNvSpPr txBox="1"/>
      </xdr:nvSpPr>
      <xdr:spPr>
        <a:xfrm>
          <a:off x="16047266" y="9384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01" name="直線コネクタ 500">
          <a:extLst>
            <a:ext uri="{FF2B5EF4-FFF2-40B4-BE49-F238E27FC236}">
              <a16:creationId xmlns:a16="http://schemas.microsoft.com/office/drawing/2014/main" id="{B14D8E9F-C429-4372-83A8-88013FCB7587}"/>
            </a:ext>
          </a:extLst>
        </xdr:cNvPr>
        <xdr:cNvCxnSpPr/>
      </xdr:nvCxnSpPr>
      <xdr:spPr>
        <a:xfrm>
          <a:off x="16459200" y="914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02" name="テキスト ボックス 501">
          <a:extLst>
            <a:ext uri="{FF2B5EF4-FFF2-40B4-BE49-F238E27FC236}">
              <a16:creationId xmlns:a16="http://schemas.microsoft.com/office/drawing/2014/main" id="{74DC170E-C372-4B5D-AF08-54AB1A1CF939}"/>
            </a:ext>
          </a:extLst>
        </xdr:cNvPr>
        <xdr:cNvSpPr txBox="1"/>
      </xdr:nvSpPr>
      <xdr:spPr>
        <a:xfrm>
          <a:off x="16047266" y="900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03" name="【保健センター・保健所】&#10;一人当たり面積グラフ枠">
          <a:extLst>
            <a:ext uri="{FF2B5EF4-FFF2-40B4-BE49-F238E27FC236}">
              <a16:creationId xmlns:a16="http://schemas.microsoft.com/office/drawing/2014/main" id="{5A892A87-1798-4766-A2DF-4160FE1D8FE3}"/>
            </a:ext>
          </a:extLst>
        </xdr:cNvPr>
        <xdr:cNvSpPr/>
      </xdr:nvSpPr>
      <xdr:spPr>
        <a:xfrm>
          <a:off x="16459200" y="914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165100</xdr:rowOff>
    </xdr:from>
    <xdr:to>
      <xdr:col>116</xdr:col>
      <xdr:colOff>62864</xdr:colOff>
      <xdr:row>64</xdr:row>
      <xdr:rowOff>54610</xdr:rowOff>
    </xdr:to>
    <xdr:cxnSp macro="">
      <xdr:nvCxnSpPr>
        <xdr:cNvPr id="504" name="直線コネクタ 503">
          <a:extLst>
            <a:ext uri="{FF2B5EF4-FFF2-40B4-BE49-F238E27FC236}">
              <a16:creationId xmlns:a16="http://schemas.microsoft.com/office/drawing/2014/main" id="{A2FFE4F6-3E08-494D-9538-508470436755}"/>
            </a:ext>
          </a:extLst>
        </xdr:cNvPr>
        <xdr:cNvCxnSpPr/>
      </xdr:nvCxnSpPr>
      <xdr:spPr>
        <a:xfrm flipV="1">
          <a:off x="19947254" y="959866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58437</xdr:rowOff>
    </xdr:from>
    <xdr:ext cx="469744" cy="259045"/>
    <xdr:sp macro="" textlink="">
      <xdr:nvSpPr>
        <xdr:cNvPr id="505" name="【保健センター・保健所】&#10;一人当たり面積最小値テキスト">
          <a:extLst>
            <a:ext uri="{FF2B5EF4-FFF2-40B4-BE49-F238E27FC236}">
              <a16:creationId xmlns:a16="http://schemas.microsoft.com/office/drawing/2014/main" id="{898AABC5-D987-480B-8976-9106E4E7DF90}"/>
            </a:ext>
          </a:extLst>
        </xdr:cNvPr>
        <xdr:cNvSpPr txBox="1"/>
      </xdr:nvSpPr>
      <xdr:spPr>
        <a:xfrm>
          <a:off x="19985990" y="1102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54610</xdr:rowOff>
    </xdr:from>
    <xdr:to>
      <xdr:col>116</xdr:col>
      <xdr:colOff>152400</xdr:colOff>
      <xdr:row>64</xdr:row>
      <xdr:rowOff>54610</xdr:rowOff>
    </xdr:to>
    <xdr:cxnSp macro="">
      <xdr:nvCxnSpPr>
        <xdr:cNvPr id="506" name="直線コネクタ 505">
          <a:extLst>
            <a:ext uri="{FF2B5EF4-FFF2-40B4-BE49-F238E27FC236}">
              <a16:creationId xmlns:a16="http://schemas.microsoft.com/office/drawing/2014/main" id="{7716E03E-592E-4F31-81CB-0DC3C12351A5}"/>
            </a:ext>
          </a:extLst>
        </xdr:cNvPr>
        <xdr:cNvCxnSpPr/>
      </xdr:nvCxnSpPr>
      <xdr:spPr>
        <a:xfrm>
          <a:off x="19885660" y="11031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111777</xdr:rowOff>
    </xdr:from>
    <xdr:ext cx="469744" cy="259045"/>
    <xdr:sp macro="" textlink="">
      <xdr:nvSpPr>
        <xdr:cNvPr id="507" name="【保健センター・保健所】&#10;一人当たり面積最大値テキスト">
          <a:extLst>
            <a:ext uri="{FF2B5EF4-FFF2-40B4-BE49-F238E27FC236}">
              <a16:creationId xmlns:a16="http://schemas.microsoft.com/office/drawing/2014/main" id="{F006009C-2A26-4966-B01F-C15128C3A3DA}"/>
            </a:ext>
          </a:extLst>
        </xdr:cNvPr>
        <xdr:cNvSpPr txBox="1"/>
      </xdr:nvSpPr>
      <xdr:spPr>
        <a:xfrm>
          <a:off x="19985990" y="9370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165100</xdr:rowOff>
    </xdr:from>
    <xdr:to>
      <xdr:col>116</xdr:col>
      <xdr:colOff>152400</xdr:colOff>
      <xdr:row>55</xdr:row>
      <xdr:rowOff>165100</xdr:rowOff>
    </xdr:to>
    <xdr:cxnSp macro="">
      <xdr:nvCxnSpPr>
        <xdr:cNvPr id="508" name="直線コネクタ 507">
          <a:extLst>
            <a:ext uri="{FF2B5EF4-FFF2-40B4-BE49-F238E27FC236}">
              <a16:creationId xmlns:a16="http://schemas.microsoft.com/office/drawing/2014/main" id="{4FCE251A-658A-492D-9F48-0BD697181310}"/>
            </a:ext>
          </a:extLst>
        </xdr:cNvPr>
        <xdr:cNvCxnSpPr/>
      </xdr:nvCxnSpPr>
      <xdr:spPr>
        <a:xfrm>
          <a:off x="19885660" y="95986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26687</xdr:rowOff>
    </xdr:from>
    <xdr:ext cx="469744" cy="259045"/>
    <xdr:sp macro="" textlink="">
      <xdr:nvSpPr>
        <xdr:cNvPr id="509" name="【保健センター・保健所】&#10;一人当たり面積平均値テキスト">
          <a:extLst>
            <a:ext uri="{FF2B5EF4-FFF2-40B4-BE49-F238E27FC236}">
              <a16:creationId xmlns:a16="http://schemas.microsoft.com/office/drawing/2014/main" id="{E27AC0AB-EFDC-48CA-8AD2-9F1024446294}"/>
            </a:ext>
          </a:extLst>
        </xdr:cNvPr>
        <xdr:cNvSpPr txBox="1"/>
      </xdr:nvSpPr>
      <xdr:spPr>
        <a:xfrm>
          <a:off x="19985990" y="106546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48260</xdr:rowOff>
    </xdr:from>
    <xdr:to>
      <xdr:col>116</xdr:col>
      <xdr:colOff>114300</xdr:colOff>
      <xdr:row>62</xdr:row>
      <xdr:rowOff>149860</xdr:rowOff>
    </xdr:to>
    <xdr:sp macro="" textlink="">
      <xdr:nvSpPr>
        <xdr:cNvPr id="510" name="フローチャート: 判断 509">
          <a:extLst>
            <a:ext uri="{FF2B5EF4-FFF2-40B4-BE49-F238E27FC236}">
              <a16:creationId xmlns:a16="http://schemas.microsoft.com/office/drawing/2014/main" id="{2DAC0C61-2A81-4BA0-AEAE-142326D523C3}"/>
            </a:ext>
          </a:extLst>
        </xdr:cNvPr>
        <xdr:cNvSpPr/>
      </xdr:nvSpPr>
      <xdr:spPr>
        <a:xfrm>
          <a:off x="19904710" y="10680065"/>
          <a:ext cx="9779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49530</xdr:rowOff>
    </xdr:from>
    <xdr:to>
      <xdr:col>112</xdr:col>
      <xdr:colOff>38100</xdr:colOff>
      <xdr:row>62</xdr:row>
      <xdr:rowOff>151130</xdr:rowOff>
    </xdr:to>
    <xdr:sp macro="" textlink="">
      <xdr:nvSpPr>
        <xdr:cNvPr id="511" name="フローチャート: 判断 510">
          <a:extLst>
            <a:ext uri="{FF2B5EF4-FFF2-40B4-BE49-F238E27FC236}">
              <a16:creationId xmlns:a16="http://schemas.microsoft.com/office/drawing/2014/main" id="{5FFCFE18-6C03-4ADA-8BC6-4DCF7D7C3009}"/>
            </a:ext>
          </a:extLst>
        </xdr:cNvPr>
        <xdr:cNvSpPr/>
      </xdr:nvSpPr>
      <xdr:spPr>
        <a:xfrm>
          <a:off x="19161760" y="10683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76200</xdr:rowOff>
    </xdr:from>
    <xdr:to>
      <xdr:col>107</xdr:col>
      <xdr:colOff>101600</xdr:colOff>
      <xdr:row>63</xdr:row>
      <xdr:rowOff>6350</xdr:rowOff>
    </xdr:to>
    <xdr:sp macro="" textlink="">
      <xdr:nvSpPr>
        <xdr:cNvPr id="512" name="フローチャート: 判断 511">
          <a:extLst>
            <a:ext uri="{FF2B5EF4-FFF2-40B4-BE49-F238E27FC236}">
              <a16:creationId xmlns:a16="http://schemas.microsoft.com/office/drawing/2014/main" id="{DAEA7834-2C58-4D27-A20A-13DE551DA348}"/>
            </a:ext>
          </a:extLst>
        </xdr:cNvPr>
        <xdr:cNvSpPr/>
      </xdr:nvSpPr>
      <xdr:spPr>
        <a:xfrm>
          <a:off x="18345150" y="1070610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85090</xdr:rowOff>
    </xdr:from>
    <xdr:to>
      <xdr:col>102</xdr:col>
      <xdr:colOff>165100</xdr:colOff>
      <xdr:row>63</xdr:row>
      <xdr:rowOff>15240</xdr:rowOff>
    </xdr:to>
    <xdr:sp macro="" textlink="">
      <xdr:nvSpPr>
        <xdr:cNvPr id="513" name="フローチャート: 判断 512">
          <a:extLst>
            <a:ext uri="{FF2B5EF4-FFF2-40B4-BE49-F238E27FC236}">
              <a16:creationId xmlns:a16="http://schemas.microsoft.com/office/drawing/2014/main" id="{483C2A16-FFC5-4D44-81D1-50F13F3194DF}"/>
            </a:ext>
          </a:extLst>
        </xdr:cNvPr>
        <xdr:cNvSpPr/>
      </xdr:nvSpPr>
      <xdr:spPr>
        <a:xfrm>
          <a:off x="17547590" y="10716895"/>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514" name="フローチャート: 判断 513">
          <a:extLst>
            <a:ext uri="{FF2B5EF4-FFF2-40B4-BE49-F238E27FC236}">
              <a16:creationId xmlns:a16="http://schemas.microsoft.com/office/drawing/2014/main" id="{A43DB9CB-BA64-442D-B3A3-B1C3B0C20C5A}"/>
            </a:ext>
          </a:extLst>
        </xdr:cNvPr>
        <xdr:cNvSpPr/>
      </xdr:nvSpPr>
      <xdr:spPr>
        <a:xfrm>
          <a:off x="16761460" y="10632440"/>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15" name="テキスト ボックス 514">
          <a:extLst>
            <a:ext uri="{FF2B5EF4-FFF2-40B4-BE49-F238E27FC236}">
              <a16:creationId xmlns:a16="http://schemas.microsoft.com/office/drawing/2014/main" id="{6BB929BD-13EE-43AB-BEC5-A2B4142DD062}"/>
            </a:ext>
          </a:extLst>
        </xdr:cNvPr>
        <xdr:cNvSpPr txBox="1"/>
      </xdr:nvSpPr>
      <xdr:spPr>
        <a:xfrm>
          <a:off x="1977644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16" name="テキスト ボックス 515">
          <a:extLst>
            <a:ext uri="{FF2B5EF4-FFF2-40B4-BE49-F238E27FC236}">
              <a16:creationId xmlns:a16="http://schemas.microsoft.com/office/drawing/2014/main" id="{2C1EF33C-D853-43B0-B3D8-58EAE9177D50}"/>
            </a:ext>
          </a:extLst>
        </xdr:cNvPr>
        <xdr:cNvSpPr txBox="1"/>
      </xdr:nvSpPr>
      <xdr:spPr>
        <a:xfrm>
          <a:off x="190334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17" name="テキスト ボックス 516">
          <a:extLst>
            <a:ext uri="{FF2B5EF4-FFF2-40B4-BE49-F238E27FC236}">
              <a16:creationId xmlns:a16="http://schemas.microsoft.com/office/drawing/2014/main" id="{B6419B11-F183-474E-BB95-0BC2ED54EFAC}"/>
            </a:ext>
          </a:extLst>
        </xdr:cNvPr>
        <xdr:cNvSpPr txBox="1"/>
      </xdr:nvSpPr>
      <xdr:spPr>
        <a:xfrm>
          <a:off x="1822831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8" name="テキスト ボックス 517">
          <a:extLst>
            <a:ext uri="{FF2B5EF4-FFF2-40B4-BE49-F238E27FC236}">
              <a16:creationId xmlns:a16="http://schemas.microsoft.com/office/drawing/2014/main" id="{5F60DD5E-62C7-4FFD-B592-4996D9FD13CE}"/>
            </a:ext>
          </a:extLst>
        </xdr:cNvPr>
        <xdr:cNvSpPr txBox="1"/>
      </xdr:nvSpPr>
      <xdr:spPr>
        <a:xfrm>
          <a:off x="17430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9" name="テキスト ボックス 518">
          <a:extLst>
            <a:ext uri="{FF2B5EF4-FFF2-40B4-BE49-F238E27FC236}">
              <a16:creationId xmlns:a16="http://schemas.microsoft.com/office/drawing/2014/main" id="{A676D56C-4F5E-447C-9A47-DF87259DE82E}"/>
            </a:ext>
          </a:extLst>
        </xdr:cNvPr>
        <xdr:cNvSpPr txBox="1"/>
      </xdr:nvSpPr>
      <xdr:spPr>
        <a:xfrm>
          <a:off x="1663319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55</xdr:row>
      <xdr:rowOff>114300</xdr:rowOff>
    </xdr:from>
    <xdr:to>
      <xdr:col>116</xdr:col>
      <xdr:colOff>114300</xdr:colOff>
      <xdr:row>56</xdr:row>
      <xdr:rowOff>44450</xdr:rowOff>
    </xdr:to>
    <xdr:sp macro="" textlink="">
      <xdr:nvSpPr>
        <xdr:cNvPr id="520" name="楕円 519">
          <a:extLst>
            <a:ext uri="{FF2B5EF4-FFF2-40B4-BE49-F238E27FC236}">
              <a16:creationId xmlns:a16="http://schemas.microsoft.com/office/drawing/2014/main" id="{FD70784B-DAD7-4760-A65B-61F28DB500C6}"/>
            </a:ext>
          </a:extLst>
        </xdr:cNvPr>
        <xdr:cNvSpPr/>
      </xdr:nvSpPr>
      <xdr:spPr>
        <a:xfrm>
          <a:off x="19904710" y="9544050"/>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67327</xdr:rowOff>
    </xdr:from>
    <xdr:ext cx="469744" cy="259045"/>
    <xdr:sp macro="" textlink="">
      <xdr:nvSpPr>
        <xdr:cNvPr id="521" name="【保健センター・保健所】&#10;一人当たり面積該当値テキスト">
          <a:extLst>
            <a:ext uri="{FF2B5EF4-FFF2-40B4-BE49-F238E27FC236}">
              <a16:creationId xmlns:a16="http://schemas.microsoft.com/office/drawing/2014/main" id="{79610356-965E-4AB5-A009-A2F6C0A179D5}"/>
            </a:ext>
          </a:extLst>
        </xdr:cNvPr>
        <xdr:cNvSpPr txBox="1"/>
      </xdr:nvSpPr>
      <xdr:spPr>
        <a:xfrm>
          <a:off x="19985990" y="9495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55</xdr:row>
      <xdr:rowOff>128270</xdr:rowOff>
    </xdr:from>
    <xdr:to>
      <xdr:col>112</xdr:col>
      <xdr:colOff>38100</xdr:colOff>
      <xdr:row>56</xdr:row>
      <xdr:rowOff>58420</xdr:rowOff>
    </xdr:to>
    <xdr:sp macro="" textlink="">
      <xdr:nvSpPr>
        <xdr:cNvPr id="522" name="楕円 521">
          <a:extLst>
            <a:ext uri="{FF2B5EF4-FFF2-40B4-BE49-F238E27FC236}">
              <a16:creationId xmlns:a16="http://schemas.microsoft.com/office/drawing/2014/main" id="{BA9A9955-8083-485D-9A17-6ED1C33A45F4}"/>
            </a:ext>
          </a:extLst>
        </xdr:cNvPr>
        <xdr:cNvSpPr/>
      </xdr:nvSpPr>
      <xdr:spPr>
        <a:xfrm>
          <a:off x="19161760" y="9561830"/>
          <a:ext cx="78740" cy="9398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55</xdr:row>
      <xdr:rowOff>165100</xdr:rowOff>
    </xdr:from>
    <xdr:to>
      <xdr:col>116</xdr:col>
      <xdr:colOff>63500</xdr:colOff>
      <xdr:row>56</xdr:row>
      <xdr:rowOff>7620</xdr:rowOff>
    </xdr:to>
    <xdr:cxnSp macro="">
      <xdr:nvCxnSpPr>
        <xdr:cNvPr id="523" name="直線コネクタ 522">
          <a:extLst>
            <a:ext uri="{FF2B5EF4-FFF2-40B4-BE49-F238E27FC236}">
              <a16:creationId xmlns:a16="http://schemas.microsoft.com/office/drawing/2014/main" id="{3CF8AEB2-54F2-4EFE-B029-01617CFDACBD}"/>
            </a:ext>
          </a:extLst>
        </xdr:cNvPr>
        <xdr:cNvCxnSpPr/>
      </xdr:nvCxnSpPr>
      <xdr:spPr>
        <a:xfrm flipV="1">
          <a:off x="19204940" y="9598660"/>
          <a:ext cx="74295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142257</xdr:rowOff>
    </xdr:from>
    <xdr:ext cx="469744" cy="259045"/>
    <xdr:sp macro="" textlink="">
      <xdr:nvSpPr>
        <xdr:cNvPr id="524" name="n_1aveValue【保健センター・保健所】&#10;一人当たり面積">
          <a:extLst>
            <a:ext uri="{FF2B5EF4-FFF2-40B4-BE49-F238E27FC236}">
              <a16:creationId xmlns:a16="http://schemas.microsoft.com/office/drawing/2014/main" id="{A545FE67-FCF2-4D16-89DF-220CCB4B453A}"/>
            </a:ext>
          </a:extLst>
        </xdr:cNvPr>
        <xdr:cNvSpPr txBox="1"/>
      </xdr:nvSpPr>
      <xdr:spPr>
        <a:xfrm>
          <a:off x="18982132" y="10770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22877</xdr:rowOff>
    </xdr:from>
    <xdr:ext cx="469744" cy="259045"/>
    <xdr:sp macro="" textlink="">
      <xdr:nvSpPr>
        <xdr:cNvPr id="525" name="n_2aveValue【保健センター・保健所】&#10;一人当たり面積">
          <a:extLst>
            <a:ext uri="{FF2B5EF4-FFF2-40B4-BE49-F238E27FC236}">
              <a16:creationId xmlns:a16="http://schemas.microsoft.com/office/drawing/2014/main" id="{A616525D-7821-409C-B6EB-25AD73DFBA01}"/>
            </a:ext>
          </a:extLst>
        </xdr:cNvPr>
        <xdr:cNvSpPr txBox="1"/>
      </xdr:nvSpPr>
      <xdr:spPr>
        <a:xfrm>
          <a:off x="18182032" y="10477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31767</xdr:rowOff>
    </xdr:from>
    <xdr:ext cx="469744" cy="259045"/>
    <xdr:sp macro="" textlink="">
      <xdr:nvSpPr>
        <xdr:cNvPr id="526" name="n_3aveValue【保健センター・保健所】&#10;一人当たり面積">
          <a:extLst>
            <a:ext uri="{FF2B5EF4-FFF2-40B4-BE49-F238E27FC236}">
              <a16:creationId xmlns:a16="http://schemas.microsoft.com/office/drawing/2014/main" id="{4D9422B3-8647-4F22-8C4C-EA48560487A9}"/>
            </a:ext>
          </a:extLst>
        </xdr:cNvPr>
        <xdr:cNvSpPr txBox="1"/>
      </xdr:nvSpPr>
      <xdr:spPr>
        <a:xfrm>
          <a:off x="17384472" y="10488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527" name="n_4aveValue【保健センター・保健所】&#10;一人当たり面積">
          <a:extLst>
            <a:ext uri="{FF2B5EF4-FFF2-40B4-BE49-F238E27FC236}">
              <a16:creationId xmlns:a16="http://schemas.microsoft.com/office/drawing/2014/main" id="{FC4BD734-3D27-4FF5-81DD-F271B63F9A28}"/>
            </a:ext>
          </a:extLst>
        </xdr:cNvPr>
        <xdr:cNvSpPr txBox="1"/>
      </xdr:nvSpPr>
      <xdr:spPr>
        <a:xfrm>
          <a:off x="16588817" y="10409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74947</xdr:rowOff>
    </xdr:from>
    <xdr:ext cx="469744" cy="259045"/>
    <xdr:sp macro="" textlink="">
      <xdr:nvSpPr>
        <xdr:cNvPr id="528" name="n_1mainValue【保健センター・保健所】&#10;一人当たり面積">
          <a:extLst>
            <a:ext uri="{FF2B5EF4-FFF2-40B4-BE49-F238E27FC236}">
              <a16:creationId xmlns:a16="http://schemas.microsoft.com/office/drawing/2014/main" id="{08C01D95-109F-4093-B2A2-293D0062D88F}"/>
            </a:ext>
          </a:extLst>
        </xdr:cNvPr>
        <xdr:cNvSpPr txBox="1"/>
      </xdr:nvSpPr>
      <xdr:spPr>
        <a:xfrm>
          <a:off x="18982132" y="933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a:extLst>
            <a:ext uri="{FF2B5EF4-FFF2-40B4-BE49-F238E27FC236}">
              <a16:creationId xmlns:a16="http://schemas.microsoft.com/office/drawing/2014/main" id="{8BC0591A-E22B-48ED-A3B1-C0430512F49C}"/>
            </a:ext>
          </a:extLst>
        </xdr:cNvPr>
        <xdr:cNvSpPr/>
      </xdr:nvSpPr>
      <xdr:spPr>
        <a:xfrm>
          <a:off x="11203940" y="11811000"/>
          <a:ext cx="424815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a:extLst>
            <a:ext uri="{FF2B5EF4-FFF2-40B4-BE49-F238E27FC236}">
              <a16:creationId xmlns:a16="http://schemas.microsoft.com/office/drawing/2014/main" id="{DD7A2CEE-86B1-45E1-9DA8-A5D7264CA2C3}"/>
            </a:ext>
          </a:extLst>
        </xdr:cNvPr>
        <xdr:cNvSpPr/>
      </xdr:nvSpPr>
      <xdr:spPr>
        <a:xfrm>
          <a:off x="113157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a:extLst>
            <a:ext uri="{FF2B5EF4-FFF2-40B4-BE49-F238E27FC236}">
              <a16:creationId xmlns:a16="http://schemas.microsoft.com/office/drawing/2014/main" id="{3809BEF5-B709-4EFB-A50D-AE2ED39348D1}"/>
            </a:ext>
          </a:extLst>
        </xdr:cNvPr>
        <xdr:cNvSpPr/>
      </xdr:nvSpPr>
      <xdr:spPr>
        <a:xfrm>
          <a:off x="113157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a:extLst>
            <a:ext uri="{FF2B5EF4-FFF2-40B4-BE49-F238E27FC236}">
              <a16:creationId xmlns:a16="http://schemas.microsoft.com/office/drawing/2014/main" id="{DB47B949-C26D-4D20-AC72-2AC50BFE2CE4}"/>
            </a:ext>
          </a:extLst>
        </xdr:cNvPr>
        <xdr:cNvSpPr/>
      </xdr:nvSpPr>
      <xdr:spPr>
        <a:xfrm>
          <a:off x="122326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a:extLst>
            <a:ext uri="{FF2B5EF4-FFF2-40B4-BE49-F238E27FC236}">
              <a16:creationId xmlns:a16="http://schemas.microsoft.com/office/drawing/2014/main" id="{6F8C9021-4328-471E-9E10-86AE58072C12}"/>
            </a:ext>
          </a:extLst>
        </xdr:cNvPr>
        <xdr:cNvSpPr/>
      </xdr:nvSpPr>
      <xdr:spPr>
        <a:xfrm>
          <a:off x="122326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a:extLst>
            <a:ext uri="{FF2B5EF4-FFF2-40B4-BE49-F238E27FC236}">
              <a16:creationId xmlns:a16="http://schemas.microsoft.com/office/drawing/2014/main" id="{5C99DA14-5E9B-40AE-9B21-72B1AF68380A}"/>
            </a:ext>
          </a:extLst>
        </xdr:cNvPr>
        <xdr:cNvSpPr/>
      </xdr:nvSpPr>
      <xdr:spPr>
        <a:xfrm>
          <a:off x="1326134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a:extLst>
            <a:ext uri="{FF2B5EF4-FFF2-40B4-BE49-F238E27FC236}">
              <a16:creationId xmlns:a16="http://schemas.microsoft.com/office/drawing/2014/main" id="{83FA968C-9022-40C7-9BCE-FC78ADC600F1}"/>
            </a:ext>
          </a:extLst>
        </xdr:cNvPr>
        <xdr:cNvSpPr/>
      </xdr:nvSpPr>
      <xdr:spPr>
        <a:xfrm>
          <a:off x="1326134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a:extLst>
            <a:ext uri="{FF2B5EF4-FFF2-40B4-BE49-F238E27FC236}">
              <a16:creationId xmlns:a16="http://schemas.microsoft.com/office/drawing/2014/main" id="{4B2FC890-CDB9-4A58-BEF6-F03F637F55D9}"/>
            </a:ext>
          </a:extLst>
        </xdr:cNvPr>
        <xdr:cNvSpPr/>
      </xdr:nvSpPr>
      <xdr:spPr>
        <a:xfrm>
          <a:off x="11203940" y="12950190"/>
          <a:ext cx="424815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7" name="テキスト ボックス 536">
          <a:extLst>
            <a:ext uri="{FF2B5EF4-FFF2-40B4-BE49-F238E27FC236}">
              <a16:creationId xmlns:a16="http://schemas.microsoft.com/office/drawing/2014/main" id="{0CB801BE-D657-463F-B609-C43619213C04}"/>
            </a:ext>
          </a:extLst>
        </xdr:cNvPr>
        <xdr:cNvSpPr txBox="1"/>
      </xdr:nvSpPr>
      <xdr:spPr>
        <a:xfrm>
          <a:off x="1116584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8" name="直線コネクタ 537">
          <a:extLst>
            <a:ext uri="{FF2B5EF4-FFF2-40B4-BE49-F238E27FC236}">
              <a16:creationId xmlns:a16="http://schemas.microsoft.com/office/drawing/2014/main" id="{709256D3-7FA8-45A1-8B18-2B93F5948563}"/>
            </a:ext>
          </a:extLst>
        </xdr:cNvPr>
        <xdr:cNvCxnSpPr/>
      </xdr:nvCxnSpPr>
      <xdr:spPr>
        <a:xfrm>
          <a:off x="1120394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9" name="テキスト ボックス 538">
          <a:extLst>
            <a:ext uri="{FF2B5EF4-FFF2-40B4-BE49-F238E27FC236}">
              <a16:creationId xmlns:a16="http://schemas.microsoft.com/office/drawing/2014/main" id="{BECD011B-921D-4750-82F2-F104E688EE96}"/>
            </a:ext>
          </a:extLst>
        </xdr:cNvPr>
        <xdr:cNvSpPr txBox="1"/>
      </xdr:nvSpPr>
      <xdr:spPr>
        <a:xfrm>
          <a:off x="10801531" y="1509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0" name="直線コネクタ 539">
          <a:extLst>
            <a:ext uri="{FF2B5EF4-FFF2-40B4-BE49-F238E27FC236}">
              <a16:creationId xmlns:a16="http://schemas.microsoft.com/office/drawing/2014/main" id="{5C38A32F-AC8F-4195-80DA-DA284EAA3765}"/>
            </a:ext>
          </a:extLst>
        </xdr:cNvPr>
        <xdr:cNvCxnSpPr/>
      </xdr:nvCxnSpPr>
      <xdr:spPr>
        <a:xfrm>
          <a:off x="11203940" y="1485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1" name="テキスト ボックス 540">
          <a:extLst>
            <a:ext uri="{FF2B5EF4-FFF2-40B4-BE49-F238E27FC236}">
              <a16:creationId xmlns:a16="http://schemas.microsoft.com/office/drawing/2014/main" id="{D5C252E2-3E73-460B-A21A-D1C610D598A0}"/>
            </a:ext>
          </a:extLst>
        </xdr:cNvPr>
        <xdr:cNvSpPr txBox="1"/>
      </xdr:nvSpPr>
      <xdr:spPr>
        <a:xfrm>
          <a:off x="10801531" y="14714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2" name="直線コネクタ 541">
          <a:extLst>
            <a:ext uri="{FF2B5EF4-FFF2-40B4-BE49-F238E27FC236}">
              <a16:creationId xmlns:a16="http://schemas.microsoft.com/office/drawing/2014/main" id="{78D3E222-8606-4FEA-8949-3480C6D95169}"/>
            </a:ext>
          </a:extLst>
        </xdr:cNvPr>
        <xdr:cNvCxnSpPr/>
      </xdr:nvCxnSpPr>
      <xdr:spPr>
        <a:xfrm>
          <a:off x="11203940" y="1447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3" name="テキスト ボックス 542">
          <a:extLst>
            <a:ext uri="{FF2B5EF4-FFF2-40B4-BE49-F238E27FC236}">
              <a16:creationId xmlns:a16="http://schemas.microsoft.com/office/drawing/2014/main" id="{2926F4FD-A29F-4745-A771-8970AE3D2D79}"/>
            </a:ext>
          </a:extLst>
        </xdr:cNvPr>
        <xdr:cNvSpPr txBox="1"/>
      </xdr:nvSpPr>
      <xdr:spPr>
        <a:xfrm>
          <a:off x="10842791" y="14333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4" name="直線コネクタ 543">
          <a:extLst>
            <a:ext uri="{FF2B5EF4-FFF2-40B4-BE49-F238E27FC236}">
              <a16:creationId xmlns:a16="http://schemas.microsoft.com/office/drawing/2014/main" id="{1D52C9CE-7A9F-4EEC-945D-91F105956E56}"/>
            </a:ext>
          </a:extLst>
        </xdr:cNvPr>
        <xdr:cNvCxnSpPr/>
      </xdr:nvCxnSpPr>
      <xdr:spPr>
        <a:xfrm>
          <a:off x="11203940" y="1409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5" name="テキスト ボックス 544">
          <a:extLst>
            <a:ext uri="{FF2B5EF4-FFF2-40B4-BE49-F238E27FC236}">
              <a16:creationId xmlns:a16="http://schemas.microsoft.com/office/drawing/2014/main" id="{28F48B8A-A0CB-437F-8F96-E94BFD24CE69}"/>
            </a:ext>
          </a:extLst>
        </xdr:cNvPr>
        <xdr:cNvSpPr txBox="1"/>
      </xdr:nvSpPr>
      <xdr:spPr>
        <a:xfrm>
          <a:off x="10842791" y="13952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6" name="直線コネクタ 545">
          <a:extLst>
            <a:ext uri="{FF2B5EF4-FFF2-40B4-BE49-F238E27FC236}">
              <a16:creationId xmlns:a16="http://schemas.microsoft.com/office/drawing/2014/main" id="{0A5ED834-69E4-4C52-9D89-AE9D9C84797C}"/>
            </a:ext>
          </a:extLst>
        </xdr:cNvPr>
        <xdr:cNvCxnSpPr/>
      </xdr:nvCxnSpPr>
      <xdr:spPr>
        <a:xfrm>
          <a:off x="11203940" y="1371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7" name="テキスト ボックス 546">
          <a:extLst>
            <a:ext uri="{FF2B5EF4-FFF2-40B4-BE49-F238E27FC236}">
              <a16:creationId xmlns:a16="http://schemas.microsoft.com/office/drawing/2014/main" id="{E796FE5E-A3FD-4AC4-8668-D9C67412A79A}"/>
            </a:ext>
          </a:extLst>
        </xdr:cNvPr>
        <xdr:cNvSpPr txBox="1"/>
      </xdr:nvSpPr>
      <xdr:spPr>
        <a:xfrm>
          <a:off x="10842791" y="1357187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8" name="直線コネクタ 547">
          <a:extLst>
            <a:ext uri="{FF2B5EF4-FFF2-40B4-BE49-F238E27FC236}">
              <a16:creationId xmlns:a16="http://schemas.microsoft.com/office/drawing/2014/main" id="{95CC775E-5E12-4EF8-B9CD-E9D65F605A93}"/>
            </a:ext>
          </a:extLst>
        </xdr:cNvPr>
        <xdr:cNvCxnSpPr/>
      </xdr:nvCxnSpPr>
      <xdr:spPr>
        <a:xfrm>
          <a:off x="11203940" y="13331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9" name="テキスト ボックス 548">
          <a:extLst>
            <a:ext uri="{FF2B5EF4-FFF2-40B4-BE49-F238E27FC236}">
              <a16:creationId xmlns:a16="http://schemas.microsoft.com/office/drawing/2014/main" id="{2976E9DD-49A8-4B82-A70B-CAADB24F534F}"/>
            </a:ext>
          </a:extLst>
        </xdr:cNvPr>
        <xdr:cNvSpPr txBox="1"/>
      </xdr:nvSpPr>
      <xdr:spPr>
        <a:xfrm>
          <a:off x="10842791" y="1319468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1726C00C-BAAB-4478-93AB-1993156AD496}"/>
            </a:ext>
          </a:extLst>
        </xdr:cNvPr>
        <xdr:cNvCxnSpPr/>
      </xdr:nvCxnSpPr>
      <xdr:spPr>
        <a:xfrm>
          <a:off x="1120394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1" name="テキスト ボックス 550">
          <a:extLst>
            <a:ext uri="{FF2B5EF4-FFF2-40B4-BE49-F238E27FC236}">
              <a16:creationId xmlns:a16="http://schemas.microsoft.com/office/drawing/2014/main" id="{6239C288-8BE6-4696-AB6B-A5966E19DEB0}"/>
            </a:ext>
          </a:extLst>
        </xdr:cNvPr>
        <xdr:cNvSpPr txBox="1"/>
      </xdr:nvSpPr>
      <xdr:spPr>
        <a:xfrm>
          <a:off x="10905006" y="1281368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5B75C847-F6F3-4CF7-8287-010541089EDB}"/>
            </a:ext>
          </a:extLst>
        </xdr:cNvPr>
        <xdr:cNvSpPr/>
      </xdr:nvSpPr>
      <xdr:spPr>
        <a:xfrm>
          <a:off x="11203940" y="12950190"/>
          <a:ext cx="424815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553" name="直線コネクタ 552">
          <a:extLst>
            <a:ext uri="{FF2B5EF4-FFF2-40B4-BE49-F238E27FC236}">
              <a16:creationId xmlns:a16="http://schemas.microsoft.com/office/drawing/2014/main" id="{A93420F8-B05C-4994-AA74-99D94F989F33}"/>
            </a:ext>
          </a:extLst>
        </xdr:cNvPr>
        <xdr:cNvCxnSpPr/>
      </xdr:nvCxnSpPr>
      <xdr:spPr>
        <a:xfrm flipV="1">
          <a:off x="14703424" y="13289280"/>
          <a:ext cx="0" cy="1569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54" name="【消防施設】&#10;有形固定資産減価償却率最小値テキスト">
          <a:extLst>
            <a:ext uri="{FF2B5EF4-FFF2-40B4-BE49-F238E27FC236}">
              <a16:creationId xmlns:a16="http://schemas.microsoft.com/office/drawing/2014/main" id="{465A236C-5BEF-44C9-B737-CA5DC5770A34}"/>
            </a:ext>
          </a:extLst>
        </xdr:cNvPr>
        <xdr:cNvSpPr txBox="1"/>
      </xdr:nvSpPr>
      <xdr:spPr>
        <a:xfrm>
          <a:off x="14742160" y="14864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5" name="直線コネクタ 554">
          <a:extLst>
            <a:ext uri="{FF2B5EF4-FFF2-40B4-BE49-F238E27FC236}">
              <a16:creationId xmlns:a16="http://schemas.microsoft.com/office/drawing/2014/main" id="{4E20D866-AF82-49B0-AD3B-D72C75DDD8BD}"/>
            </a:ext>
          </a:extLst>
        </xdr:cNvPr>
        <xdr:cNvCxnSpPr/>
      </xdr:nvCxnSpPr>
      <xdr:spPr>
        <a:xfrm>
          <a:off x="14611350" y="14859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556" name="【消防施設】&#10;有形固定資産減価償却率最大値テキスト">
          <a:extLst>
            <a:ext uri="{FF2B5EF4-FFF2-40B4-BE49-F238E27FC236}">
              <a16:creationId xmlns:a16="http://schemas.microsoft.com/office/drawing/2014/main" id="{8AB3B6B9-13D4-466F-BF19-E22978BFFF9A}"/>
            </a:ext>
          </a:extLst>
        </xdr:cNvPr>
        <xdr:cNvSpPr txBox="1"/>
      </xdr:nvSpPr>
      <xdr:spPr>
        <a:xfrm>
          <a:off x="14742160" y="1306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557" name="直線コネクタ 556">
          <a:extLst>
            <a:ext uri="{FF2B5EF4-FFF2-40B4-BE49-F238E27FC236}">
              <a16:creationId xmlns:a16="http://schemas.microsoft.com/office/drawing/2014/main" id="{80315DC2-59BA-4F59-88D7-02CDDBD53053}"/>
            </a:ext>
          </a:extLst>
        </xdr:cNvPr>
        <xdr:cNvCxnSpPr/>
      </xdr:nvCxnSpPr>
      <xdr:spPr>
        <a:xfrm>
          <a:off x="14611350" y="132892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126382</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646365A7-385E-4C28-BB3F-8C85F971D383}"/>
            </a:ext>
          </a:extLst>
        </xdr:cNvPr>
        <xdr:cNvSpPr txBox="1"/>
      </xdr:nvSpPr>
      <xdr:spPr>
        <a:xfrm>
          <a:off x="14742160" y="14017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559" name="フローチャート: 判断 558">
          <a:extLst>
            <a:ext uri="{FF2B5EF4-FFF2-40B4-BE49-F238E27FC236}">
              <a16:creationId xmlns:a16="http://schemas.microsoft.com/office/drawing/2014/main" id="{82098EA6-CEC2-46F4-B87E-4EB28F827F15}"/>
            </a:ext>
          </a:extLst>
        </xdr:cNvPr>
        <xdr:cNvSpPr/>
      </xdr:nvSpPr>
      <xdr:spPr>
        <a:xfrm>
          <a:off x="14649450" y="14160500"/>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60" name="フローチャート: 判断 559">
          <a:extLst>
            <a:ext uri="{FF2B5EF4-FFF2-40B4-BE49-F238E27FC236}">
              <a16:creationId xmlns:a16="http://schemas.microsoft.com/office/drawing/2014/main" id="{8CCF4174-0742-464B-85CB-9A7A31237144}"/>
            </a:ext>
          </a:extLst>
        </xdr:cNvPr>
        <xdr:cNvSpPr/>
      </xdr:nvSpPr>
      <xdr:spPr>
        <a:xfrm>
          <a:off x="13887450" y="14122400"/>
          <a:ext cx="9779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561" name="フローチャート: 判断 560">
          <a:extLst>
            <a:ext uri="{FF2B5EF4-FFF2-40B4-BE49-F238E27FC236}">
              <a16:creationId xmlns:a16="http://schemas.microsoft.com/office/drawing/2014/main" id="{656B518F-BA68-4DF6-8DC9-3C7368EE9FC7}"/>
            </a:ext>
          </a:extLst>
        </xdr:cNvPr>
        <xdr:cNvSpPr/>
      </xdr:nvSpPr>
      <xdr:spPr>
        <a:xfrm>
          <a:off x="13089890" y="14084300"/>
          <a:ext cx="10922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562" name="フローチャート: 判断 561">
          <a:extLst>
            <a:ext uri="{FF2B5EF4-FFF2-40B4-BE49-F238E27FC236}">
              <a16:creationId xmlns:a16="http://schemas.microsoft.com/office/drawing/2014/main" id="{BA3795C3-5768-4038-8229-F489DF7C08FD}"/>
            </a:ext>
          </a:extLst>
        </xdr:cNvPr>
        <xdr:cNvSpPr/>
      </xdr:nvSpPr>
      <xdr:spPr>
        <a:xfrm>
          <a:off x="12303760" y="1400810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124461</xdr:rowOff>
    </xdr:from>
    <xdr:to>
      <xdr:col>67</xdr:col>
      <xdr:colOff>101600</xdr:colOff>
      <xdr:row>82</xdr:row>
      <xdr:rowOff>54611</xdr:rowOff>
    </xdr:to>
    <xdr:sp macro="" textlink="">
      <xdr:nvSpPr>
        <xdr:cNvPr id="563" name="フローチャート: 判断 562">
          <a:extLst>
            <a:ext uri="{FF2B5EF4-FFF2-40B4-BE49-F238E27FC236}">
              <a16:creationId xmlns:a16="http://schemas.microsoft.com/office/drawing/2014/main" id="{63769606-C786-498B-934B-092E55D6F41D}"/>
            </a:ext>
          </a:extLst>
        </xdr:cNvPr>
        <xdr:cNvSpPr/>
      </xdr:nvSpPr>
      <xdr:spPr>
        <a:xfrm>
          <a:off x="11487150" y="1401381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4B67EBA9-7145-4896-8347-35C61F3A740D}"/>
            </a:ext>
          </a:extLst>
        </xdr:cNvPr>
        <xdr:cNvSpPr txBox="1"/>
      </xdr:nvSpPr>
      <xdr:spPr>
        <a:xfrm>
          <a:off x="14532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CCDDEE0C-B5C9-4B24-85D2-5D98BDC82B95}"/>
            </a:ext>
          </a:extLst>
        </xdr:cNvPr>
        <xdr:cNvSpPr txBox="1"/>
      </xdr:nvSpPr>
      <xdr:spPr>
        <a:xfrm>
          <a:off x="137706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C775C4ED-1E66-45A4-9823-F0224B0A356D}"/>
            </a:ext>
          </a:extLst>
        </xdr:cNvPr>
        <xdr:cNvSpPr txBox="1"/>
      </xdr:nvSpPr>
      <xdr:spPr>
        <a:xfrm>
          <a:off x="129730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7240F4A4-9316-438C-BCB9-A5847A6F0DAF}"/>
            </a:ext>
          </a:extLst>
        </xdr:cNvPr>
        <xdr:cNvSpPr txBox="1"/>
      </xdr:nvSpPr>
      <xdr:spPr>
        <a:xfrm>
          <a:off x="12175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5A71120C-2DC2-48B8-8CB6-29C2128B9E12}"/>
            </a:ext>
          </a:extLst>
        </xdr:cNvPr>
        <xdr:cNvSpPr txBox="1"/>
      </xdr:nvSpPr>
      <xdr:spPr>
        <a:xfrm>
          <a:off x="11370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25400</xdr:rowOff>
    </xdr:from>
    <xdr:to>
      <xdr:col>85</xdr:col>
      <xdr:colOff>177800</xdr:colOff>
      <xdr:row>83</xdr:row>
      <xdr:rowOff>127000</xdr:rowOff>
    </xdr:to>
    <xdr:sp macro="" textlink="">
      <xdr:nvSpPr>
        <xdr:cNvPr id="569" name="楕円 568">
          <a:extLst>
            <a:ext uri="{FF2B5EF4-FFF2-40B4-BE49-F238E27FC236}">
              <a16:creationId xmlns:a16="http://schemas.microsoft.com/office/drawing/2014/main" id="{4072D212-A029-4640-ADA3-7786326E37F5}"/>
            </a:ext>
          </a:extLst>
        </xdr:cNvPr>
        <xdr:cNvSpPr/>
      </xdr:nvSpPr>
      <xdr:spPr>
        <a:xfrm>
          <a:off x="14649450" y="14251940"/>
          <a:ext cx="97790" cy="10922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3827</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60481675-B066-4622-B643-2767E04F858D}"/>
            </a:ext>
          </a:extLst>
        </xdr:cNvPr>
        <xdr:cNvSpPr txBox="1"/>
      </xdr:nvSpPr>
      <xdr:spPr>
        <a:xfrm>
          <a:off x="14742160" y="1423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114936</xdr:rowOff>
    </xdr:from>
    <xdr:to>
      <xdr:col>81</xdr:col>
      <xdr:colOff>101600</xdr:colOff>
      <xdr:row>83</xdr:row>
      <xdr:rowOff>45086</xdr:rowOff>
    </xdr:to>
    <xdr:sp macro="" textlink="">
      <xdr:nvSpPr>
        <xdr:cNvPr id="571" name="楕円 570">
          <a:extLst>
            <a:ext uri="{FF2B5EF4-FFF2-40B4-BE49-F238E27FC236}">
              <a16:creationId xmlns:a16="http://schemas.microsoft.com/office/drawing/2014/main" id="{CB4F12EC-DD96-4BBC-B9EB-720E65F440A7}"/>
            </a:ext>
          </a:extLst>
        </xdr:cNvPr>
        <xdr:cNvSpPr/>
      </xdr:nvSpPr>
      <xdr:spPr>
        <a:xfrm>
          <a:off x="13887450" y="14173836"/>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165736</xdr:rowOff>
    </xdr:from>
    <xdr:to>
      <xdr:col>85</xdr:col>
      <xdr:colOff>127000</xdr:colOff>
      <xdr:row>83</xdr:row>
      <xdr:rowOff>76200</xdr:rowOff>
    </xdr:to>
    <xdr:cxnSp macro="">
      <xdr:nvCxnSpPr>
        <xdr:cNvPr id="572" name="直線コネクタ 571">
          <a:extLst>
            <a:ext uri="{FF2B5EF4-FFF2-40B4-BE49-F238E27FC236}">
              <a16:creationId xmlns:a16="http://schemas.microsoft.com/office/drawing/2014/main" id="{340C33C5-1933-4E61-8ACD-83B27DEA14C9}"/>
            </a:ext>
          </a:extLst>
        </xdr:cNvPr>
        <xdr:cNvCxnSpPr/>
      </xdr:nvCxnSpPr>
      <xdr:spPr>
        <a:xfrm>
          <a:off x="13942060" y="14228446"/>
          <a:ext cx="762000" cy="78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573" name="n_1aveValue【消防施設】&#10;有形固定資産減価償却率">
          <a:extLst>
            <a:ext uri="{FF2B5EF4-FFF2-40B4-BE49-F238E27FC236}">
              <a16:creationId xmlns:a16="http://schemas.microsoft.com/office/drawing/2014/main" id="{D104E132-0710-45E8-BEAC-EDE903CBEF95}"/>
            </a:ext>
          </a:extLst>
        </xdr:cNvPr>
        <xdr:cNvSpPr txBox="1"/>
      </xdr:nvSpPr>
      <xdr:spPr>
        <a:xfrm>
          <a:off x="13738234" y="1390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574" name="n_2aveValue【消防施設】&#10;有形固定資産減価償却率">
          <a:extLst>
            <a:ext uri="{FF2B5EF4-FFF2-40B4-BE49-F238E27FC236}">
              <a16:creationId xmlns:a16="http://schemas.microsoft.com/office/drawing/2014/main" id="{9C60A2EF-3A95-41BD-B499-2D3733BED2EB}"/>
            </a:ext>
          </a:extLst>
        </xdr:cNvPr>
        <xdr:cNvSpPr txBox="1"/>
      </xdr:nvSpPr>
      <xdr:spPr>
        <a:xfrm>
          <a:off x="1295718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575" name="n_3aveValue【消防施設】&#10;有形固定資産減価償却率">
          <a:extLst>
            <a:ext uri="{FF2B5EF4-FFF2-40B4-BE49-F238E27FC236}">
              <a16:creationId xmlns:a16="http://schemas.microsoft.com/office/drawing/2014/main" id="{3B4E74FF-EDD9-4796-BED0-BE750CE77CC0}"/>
            </a:ext>
          </a:extLst>
        </xdr:cNvPr>
        <xdr:cNvSpPr txBox="1"/>
      </xdr:nvSpPr>
      <xdr:spPr>
        <a:xfrm>
          <a:off x="12171054" y="1377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71138</xdr:rowOff>
    </xdr:from>
    <xdr:ext cx="405111" cy="259045"/>
    <xdr:sp macro="" textlink="">
      <xdr:nvSpPr>
        <xdr:cNvPr id="576" name="n_4aveValue【消防施設】&#10;有形固定資産減価償却率">
          <a:extLst>
            <a:ext uri="{FF2B5EF4-FFF2-40B4-BE49-F238E27FC236}">
              <a16:creationId xmlns:a16="http://schemas.microsoft.com/office/drawing/2014/main" id="{FE0C0468-ACA5-4B6A-93DA-9AE99DE864E7}"/>
            </a:ext>
          </a:extLst>
        </xdr:cNvPr>
        <xdr:cNvSpPr txBox="1"/>
      </xdr:nvSpPr>
      <xdr:spPr>
        <a:xfrm>
          <a:off x="11354444" y="13785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36213</xdr:rowOff>
    </xdr:from>
    <xdr:ext cx="405111" cy="259045"/>
    <xdr:sp macro="" textlink="">
      <xdr:nvSpPr>
        <xdr:cNvPr id="577" name="n_1mainValue【消防施設】&#10;有形固定資産減価償却率">
          <a:extLst>
            <a:ext uri="{FF2B5EF4-FFF2-40B4-BE49-F238E27FC236}">
              <a16:creationId xmlns:a16="http://schemas.microsoft.com/office/drawing/2014/main" id="{AFDDAB76-5BBF-466B-92B9-71937C4A6ED8}"/>
            </a:ext>
          </a:extLst>
        </xdr:cNvPr>
        <xdr:cNvSpPr txBox="1"/>
      </xdr:nvSpPr>
      <xdr:spPr>
        <a:xfrm>
          <a:off x="1373823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8" name="正方形/長方形 577">
          <a:extLst>
            <a:ext uri="{FF2B5EF4-FFF2-40B4-BE49-F238E27FC236}">
              <a16:creationId xmlns:a16="http://schemas.microsoft.com/office/drawing/2014/main" id="{1C9D076C-9DDC-4097-9194-6D6CE3095565}"/>
            </a:ext>
          </a:extLst>
        </xdr:cNvPr>
        <xdr:cNvSpPr/>
      </xdr:nvSpPr>
      <xdr:spPr>
        <a:xfrm>
          <a:off x="16459200" y="11811000"/>
          <a:ext cx="4267200" cy="6311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9" name="正方形/長方形 578">
          <a:extLst>
            <a:ext uri="{FF2B5EF4-FFF2-40B4-BE49-F238E27FC236}">
              <a16:creationId xmlns:a16="http://schemas.microsoft.com/office/drawing/2014/main" id="{8DFE9A28-D3AF-4F77-8D54-0EF91E93504B}"/>
            </a:ext>
          </a:extLst>
        </xdr:cNvPr>
        <xdr:cNvSpPr/>
      </xdr:nvSpPr>
      <xdr:spPr>
        <a:xfrm>
          <a:off x="1659001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0" name="正方形/長方形 579">
          <a:extLst>
            <a:ext uri="{FF2B5EF4-FFF2-40B4-BE49-F238E27FC236}">
              <a16:creationId xmlns:a16="http://schemas.microsoft.com/office/drawing/2014/main" id="{2569D7B1-DCC8-4699-A7E4-8F2AD4367655}"/>
            </a:ext>
          </a:extLst>
        </xdr:cNvPr>
        <xdr:cNvSpPr/>
      </xdr:nvSpPr>
      <xdr:spPr>
        <a:xfrm>
          <a:off x="1659001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1" name="正方形/長方形 580">
          <a:extLst>
            <a:ext uri="{FF2B5EF4-FFF2-40B4-BE49-F238E27FC236}">
              <a16:creationId xmlns:a16="http://schemas.microsoft.com/office/drawing/2014/main" id="{7A8A54CE-10C2-42E4-A873-9226D5086B14}"/>
            </a:ext>
          </a:extLst>
        </xdr:cNvPr>
        <xdr:cNvSpPr/>
      </xdr:nvSpPr>
      <xdr:spPr>
        <a:xfrm>
          <a:off x="174879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2" name="正方形/長方形 581">
          <a:extLst>
            <a:ext uri="{FF2B5EF4-FFF2-40B4-BE49-F238E27FC236}">
              <a16:creationId xmlns:a16="http://schemas.microsoft.com/office/drawing/2014/main" id="{E286A1CB-92C6-4386-8A7B-8E2598C33418}"/>
            </a:ext>
          </a:extLst>
        </xdr:cNvPr>
        <xdr:cNvSpPr/>
      </xdr:nvSpPr>
      <xdr:spPr>
        <a:xfrm>
          <a:off x="174879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3" name="正方形/長方形 582">
          <a:extLst>
            <a:ext uri="{FF2B5EF4-FFF2-40B4-BE49-F238E27FC236}">
              <a16:creationId xmlns:a16="http://schemas.microsoft.com/office/drawing/2014/main" id="{6FC6F17B-ED27-4223-92F0-F8E010388CE3}"/>
            </a:ext>
          </a:extLst>
        </xdr:cNvPr>
        <xdr:cNvSpPr/>
      </xdr:nvSpPr>
      <xdr:spPr>
        <a:xfrm>
          <a:off x="18516600" y="1247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4" name="正方形/長方形 583">
          <a:extLst>
            <a:ext uri="{FF2B5EF4-FFF2-40B4-BE49-F238E27FC236}">
              <a16:creationId xmlns:a16="http://schemas.microsoft.com/office/drawing/2014/main" id="{4709CAE4-CCBC-42C5-8D39-C76CE5B0EE23}"/>
            </a:ext>
          </a:extLst>
        </xdr:cNvPr>
        <xdr:cNvSpPr/>
      </xdr:nvSpPr>
      <xdr:spPr>
        <a:xfrm>
          <a:off x="18516600" y="12676505"/>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5" name="正方形/長方形 584">
          <a:extLst>
            <a:ext uri="{FF2B5EF4-FFF2-40B4-BE49-F238E27FC236}">
              <a16:creationId xmlns:a16="http://schemas.microsoft.com/office/drawing/2014/main" id="{69F2407D-342B-4180-BE15-D612692CDBB9}"/>
            </a:ext>
          </a:extLst>
        </xdr:cNvPr>
        <xdr:cNvSpPr/>
      </xdr:nvSpPr>
      <xdr:spPr>
        <a:xfrm>
          <a:off x="16459200" y="12950190"/>
          <a:ext cx="4267200" cy="228981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6" name="テキスト ボックス 585">
          <a:extLst>
            <a:ext uri="{FF2B5EF4-FFF2-40B4-BE49-F238E27FC236}">
              <a16:creationId xmlns:a16="http://schemas.microsoft.com/office/drawing/2014/main" id="{869D7257-FBC6-48B9-BC35-6B5213C33299}"/>
            </a:ext>
          </a:extLst>
        </xdr:cNvPr>
        <xdr:cNvSpPr txBox="1"/>
      </xdr:nvSpPr>
      <xdr:spPr>
        <a:xfrm>
          <a:off x="164401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7" name="直線コネクタ 586">
          <a:extLst>
            <a:ext uri="{FF2B5EF4-FFF2-40B4-BE49-F238E27FC236}">
              <a16:creationId xmlns:a16="http://schemas.microsoft.com/office/drawing/2014/main" id="{214E0176-D96A-4879-B428-B456CE16A31A}"/>
            </a:ext>
          </a:extLst>
        </xdr:cNvPr>
        <xdr:cNvCxnSpPr/>
      </xdr:nvCxnSpPr>
      <xdr:spPr>
        <a:xfrm>
          <a:off x="16459200" y="15240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8" name="直線コネクタ 587">
          <a:extLst>
            <a:ext uri="{FF2B5EF4-FFF2-40B4-BE49-F238E27FC236}">
              <a16:creationId xmlns:a16="http://schemas.microsoft.com/office/drawing/2014/main" id="{A45164B5-F607-4006-B684-1081B06AB383}"/>
            </a:ext>
          </a:extLst>
        </xdr:cNvPr>
        <xdr:cNvCxnSpPr/>
      </xdr:nvCxnSpPr>
      <xdr:spPr>
        <a:xfrm>
          <a:off x="16459200" y="149172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9" name="テキスト ボックス 588">
          <a:extLst>
            <a:ext uri="{FF2B5EF4-FFF2-40B4-BE49-F238E27FC236}">
              <a16:creationId xmlns:a16="http://schemas.microsoft.com/office/drawing/2014/main" id="{808EC5C4-F955-42F7-876A-6CDE2C191680}"/>
            </a:ext>
          </a:extLst>
        </xdr:cNvPr>
        <xdr:cNvSpPr txBox="1"/>
      </xdr:nvSpPr>
      <xdr:spPr>
        <a:xfrm>
          <a:off x="16047266" y="1476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0" name="直線コネクタ 589">
          <a:extLst>
            <a:ext uri="{FF2B5EF4-FFF2-40B4-BE49-F238E27FC236}">
              <a16:creationId xmlns:a16="http://schemas.microsoft.com/office/drawing/2014/main" id="{344CC480-91A4-41FF-883A-9A381E78E437}"/>
            </a:ext>
          </a:extLst>
        </xdr:cNvPr>
        <xdr:cNvCxnSpPr/>
      </xdr:nvCxnSpPr>
      <xdr:spPr>
        <a:xfrm>
          <a:off x="16459200" y="1459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591" name="テキスト ボックス 590">
          <a:extLst>
            <a:ext uri="{FF2B5EF4-FFF2-40B4-BE49-F238E27FC236}">
              <a16:creationId xmlns:a16="http://schemas.microsoft.com/office/drawing/2014/main" id="{DB8611D1-74CB-4929-AD52-6D268950A825}"/>
            </a:ext>
          </a:extLst>
        </xdr:cNvPr>
        <xdr:cNvSpPr txBox="1"/>
      </xdr:nvSpPr>
      <xdr:spPr>
        <a:xfrm>
          <a:off x="15985051" y="1444653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2" name="直線コネクタ 591">
          <a:extLst>
            <a:ext uri="{FF2B5EF4-FFF2-40B4-BE49-F238E27FC236}">
              <a16:creationId xmlns:a16="http://schemas.microsoft.com/office/drawing/2014/main" id="{967FC36A-60F0-4722-9C10-FE64AC5FB70C}"/>
            </a:ext>
          </a:extLst>
        </xdr:cNvPr>
        <xdr:cNvCxnSpPr/>
      </xdr:nvCxnSpPr>
      <xdr:spPr>
        <a:xfrm>
          <a:off x="16459200" y="1425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93" name="テキスト ボックス 592">
          <a:extLst>
            <a:ext uri="{FF2B5EF4-FFF2-40B4-BE49-F238E27FC236}">
              <a16:creationId xmlns:a16="http://schemas.microsoft.com/office/drawing/2014/main" id="{07C28BCC-32CF-4E93-B4D0-AB3C7CEF9234}"/>
            </a:ext>
          </a:extLst>
        </xdr:cNvPr>
        <xdr:cNvSpPr txBox="1"/>
      </xdr:nvSpPr>
      <xdr:spPr>
        <a:xfrm>
          <a:off x="15985051" y="1411425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4" name="直線コネクタ 593">
          <a:extLst>
            <a:ext uri="{FF2B5EF4-FFF2-40B4-BE49-F238E27FC236}">
              <a16:creationId xmlns:a16="http://schemas.microsoft.com/office/drawing/2014/main" id="{2BC67DAF-E51B-42AC-8D18-6AC3C146D0B9}"/>
            </a:ext>
          </a:extLst>
        </xdr:cNvPr>
        <xdr:cNvCxnSpPr/>
      </xdr:nvCxnSpPr>
      <xdr:spPr>
        <a:xfrm>
          <a:off x="16459200" y="1393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595" name="テキスト ボックス 594">
          <a:extLst>
            <a:ext uri="{FF2B5EF4-FFF2-40B4-BE49-F238E27FC236}">
              <a16:creationId xmlns:a16="http://schemas.microsoft.com/office/drawing/2014/main" id="{4E8C7C92-986B-49D6-AD20-91FD3223CB1A}"/>
            </a:ext>
          </a:extLst>
        </xdr:cNvPr>
        <xdr:cNvSpPr txBox="1"/>
      </xdr:nvSpPr>
      <xdr:spPr>
        <a:xfrm>
          <a:off x="1598505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6" name="直線コネクタ 595">
          <a:extLst>
            <a:ext uri="{FF2B5EF4-FFF2-40B4-BE49-F238E27FC236}">
              <a16:creationId xmlns:a16="http://schemas.microsoft.com/office/drawing/2014/main" id="{587DE270-ADE5-40CE-95A6-D07443F603D0}"/>
            </a:ext>
          </a:extLst>
        </xdr:cNvPr>
        <xdr:cNvCxnSpPr/>
      </xdr:nvCxnSpPr>
      <xdr:spPr>
        <a:xfrm>
          <a:off x="16459200" y="1360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597" name="テキスト ボックス 596">
          <a:extLst>
            <a:ext uri="{FF2B5EF4-FFF2-40B4-BE49-F238E27FC236}">
              <a16:creationId xmlns:a16="http://schemas.microsoft.com/office/drawing/2014/main" id="{59F68CDB-73A3-4394-A560-578D0247852B}"/>
            </a:ext>
          </a:extLst>
        </xdr:cNvPr>
        <xdr:cNvSpPr txBox="1"/>
      </xdr:nvSpPr>
      <xdr:spPr>
        <a:xfrm>
          <a:off x="15943791" y="1346873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8" name="直線コネクタ 597">
          <a:extLst>
            <a:ext uri="{FF2B5EF4-FFF2-40B4-BE49-F238E27FC236}">
              <a16:creationId xmlns:a16="http://schemas.microsoft.com/office/drawing/2014/main" id="{E2D0EFBB-2B07-4252-B82A-6628D7619C88}"/>
            </a:ext>
          </a:extLst>
        </xdr:cNvPr>
        <xdr:cNvCxnSpPr/>
      </xdr:nvCxnSpPr>
      <xdr:spPr>
        <a:xfrm>
          <a:off x="16459200" y="1328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599" name="テキスト ボックス 598">
          <a:extLst>
            <a:ext uri="{FF2B5EF4-FFF2-40B4-BE49-F238E27FC236}">
              <a16:creationId xmlns:a16="http://schemas.microsoft.com/office/drawing/2014/main" id="{14086F97-8BFA-400F-8015-F0394CC2B025}"/>
            </a:ext>
          </a:extLst>
        </xdr:cNvPr>
        <xdr:cNvSpPr txBox="1"/>
      </xdr:nvSpPr>
      <xdr:spPr>
        <a:xfrm>
          <a:off x="15943791" y="1313644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0190BEA7-DFFA-4D96-A805-055292F214FA}"/>
            </a:ext>
          </a:extLst>
        </xdr:cNvPr>
        <xdr:cNvCxnSpPr/>
      </xdr:nvCxnSpPr>
      <xdr:spPr>
        <a:xfrm>
          <a:off x="16459200" y="1295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01" name="テキスト ボックス 600">
          <a:extLst>
            <a:ext uri="{FF2B5EF4-FFF2-40B4-BE49-F238E27FC236}">
              <a16:creationId xmlns:a16="http://schemas.microsoft.com/office/drawing/2014/main" id="{41545D45-C7C8-432A-8FE3-064EB5EE4C50}"/>
            </a:ext>
          </a:extLst>
        </xdr:cNvPr>
        <xdr:cNvSpPr txBox="1"/>
      </xdr:nvSpPr>
      <xdr:spPr>
        <a:xfrm>
          <a:off x="15943791" y="1281368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消防施設】&#10;一人当たり面積グラフ枠">
          <a:extLst>
            <a:ext uri="{FF2B5EF4-FFF2-40B4-BE49-F238E27FC236}">
              <a16:creationId xmlns:a16="http://schemas.microsoft.com/office/drawing/2014/main" id="{22E8726E-AC9B-431B-976F-DD82AAC7F96D}"/>
            </a:ext>
          </a:extLst>
        </xdr:cNvPr>
        <xdr:cNvSpPr/>
      </xdr:nvSpPr>
      <xdr:spPr>
        <a:xfrm>
          <a:off x="16459200" y="12950190"/>
          <a:ext cx="4267200" cy="228981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03" name="直線コネクタ 602">
          <a:extLst>
            <a:ext uri="{FF2B5EF4-FFF2-40B4-BE49-F238E27FC236}">
              <a16:creationId xmlns:a16="http://schemas.microsoft.com/office/drawing/2014/main" id="{6BECA363-6435-4FD2-AC34-FF6589898C47}"/>
            </a:ext>
          </a:extLst>
        </xdr:cNvPr>
        <xdr:cNvCxnSpPr/>
      </xdr:nvCxnSpPr>
      <xdr:spPr>
        <a:xfrm flipV="1">
          <a:off x="19947254" y="13356630"/>
          <a:ext cx="0" cy="1560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04" name="【消防施設】&#10;一人当たり面積最小値テキスト">
          <a:extLst>
            <a:ext uri="{FF2B5EF4-FFF2-40B4-BE49-F238E27FC236}">
              <a16:creationId xmlns:a16="http://schemas.microsoft.com/office/drawing/2014/main" id="{89FD40D1-D868-4562-9212-CDF144DBB7EF}"/>
            </a:ext>
          </a:extLst>
        </xdr:cNvPr>
        <xdr:cNvSpPr txBox="1"/>
      </xdr:nvSpPr>
      <xdr:spPr>
        <a:xfrm>
          <a:off x="19985990" y="14937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05" name="直線コネクタ 604">
          <a:extLst>
            <a:ext uri="{FF2B5EF4-FFF2-40B4-BE49-F238E27FC236}">
              <a16:creationId xmlns:a16="http://schemas.microsoft.com/office/drawing/2014/main" id="{A972C6AD-557F-487E-B5EE-2ECADCF4A7FE}"/>
            </a:ext>
          </a:extLst>
        </xdr:cNvPr>
        <xdr:cNvCxnSpPr/>
      </xdr:nvCxnSpPr>
      <xdr:spPr>
        <a:xfrm>
          <a:off x="19885660" y="149169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06" name="【消防施設】&#10;一人当たり面積最大値テキスト">
          <a:extLst>
            <a:ext uri="{FF2B5EF4-FFF2-40B4-BE49-F238E27FC236}">
              <a16:creationId xmlns:a16="http://schemas.microsoft.com/office/drawing/2014/main" id="{D41F9A30-B003-48B2-AB8B-193B6B3BD5DF}"/>
            </a:ext>
          </a:extLst>
        </xdr:cNvPr>
        <xdr:cNvSpPr txBox="1"/>
      </xdr:nvSpPr>
      <xdr:spPr>
        <a:xfrm>
          <a:off x="19985990" y="13128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07" name="直線コネクタ 606">
          <a:extLst>
            <a:ext uri="{FF2B5EF4-FFF2-40B4-BE49-F238E27FC236}">
              <a16:creationId xmlns:a16="http://schemas.microsoft.com/office/drawing/2014/main" id="{0606A179-BB98-4E5F-8904-184349FAB121}"/>
            </a:ext>
          </a:extLst>
        </xdr:cNvPr>
        <xdr:cNvCxnSpPr/>
      </xdr:nvCxnSpPr>
      <xdr:spPr>
        <a:xfrm>
          <a:off x="19885660" y="13356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08" name="【消防施設】&#10;一人当たり面積平均値テキスト">
          <a:extLst>
            <a:ext uri="{FF2B5EF4-FFF2-40B4-BE49-F238E27FC236}">
              <a16:creationId xmlns:a16="http://schemas.microsoft.com/office/drawing/2014/main" id="{6D45C56D-7BFF-4D9D-8D61-16C1572DC328}"/>
            </a:ext>
          </a:extLst>
        </xdr:cNvPr>
        <xdr:cNvSpPr txBox="1"/>
      </xdr:nvSpPr>
      <xdr:spPr>
        <a:xfrm>
          <a:off x="1998599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09" name="フローチャート: 判断 608">
          <a:extLst>
            <a:ext uri="{FF2B5EF4-FFF2-40B4-BE49-F238E27FC236}">
              <a16:creationId xmlns:a16="http://schemas.microsoft.com/office/drawing/2014/main" id="{B634FBE6-895D-452D-AFA6-2EF287288D40}"/>
            </a:ext>
          </a:extLst>
        </xdr:cNvPr>
        <xdr:cNvSpPr/>
      </xdr:nvSpPr>
      <xdr:spPr>
        <a:xfrm>
          <a:off x="19904710" y="14839562"/>
          <a:ext cx="97790" cy="9398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10" name="フローチャート: 判断 609">
          <a:extLst>
            <a:ext uri="{FF2B5EF4-FFF2-40B4-BE49-F238E27FC236}">
              <a16:creationId xmlns:a16="http://schemas.microsoft.com/office/drawing/2014/main" id="{294B67D9-1481-425E-9D1B-2EDD77E4DDAC}"/>
            </a:ext>
          </a:extLst>
        </xdr:cNvPr>
        <xdr:cNvSpPr/>
      </xdr:nvSpPr>
      <xdr:spPr>
        <a:xfrm>
          <a:off x="19161760" y="14860876"/>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11" name="フローチャート: 判断 610">
          <a:extLst>
            <a:ext uri="{FF2B5EF4-FFF2-40B4-BE49-F238E27FC236}">
              <a16:creationId xmlns:a16="http://schemas.microsoft.com/office/drawing/2014/main" id="{328298C1-4C3E-4541-94BE-F52B4EACBA45}"/>
            </a:ext>
          </a:extLst>
        </xdr:cNvPr>
        <xdr:cNvSpPr/>
      </xdr:nvSpPr>
      <xdr:spPr>
        <a:xfrm>
          <a:off x="18345150" y="14860963"/>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12" name="フローチャート: 判断 611">
          <a:extLst>
            <a:ext uri="{FF2B5EF4-FFF2-40B4-BE49-F238E27FC236}">
              <a16:creationId xmlns:a16="http://schemas.microsoft.com/office/drawing/2014/main" id="{CD6F73E6-F981-4A43-A433-8A7235609E5F}"/>
            </a:ext>
          </a:extLst>
        </xdr:cNvPr>
        <xdr:cNvSpPr/>
      </xdr:nvSpPr>
      <xdr:spPr>
        <a:xfrm>
          <a:off x="17547590" y="14860952"/>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116360</xdr:rowOff>
    </xdr:from>
    <xdr:to>
      <xdr:col>98</xdr:col>
      <xdr:colOff>38100</xdr:colOff>
      <xdr:row>87</xdr:row>
      <xdr:rowOff>46510</xdr:rowOff>
    </xdr:to>
    <xdr:sp macro="" textlink="">
      <xdr:nvSpPr>
        <xdr:cNvPr id="613" name="フローチャート: 判断 612">
          <a:extLst>
            <a:ext uri="{FF2B5EF4-FFF2-40B4-BE49-F238E27FC236}">
              <a16:creationId xmlns:a16="http://schemas.microsoft.com/office/drawing/2014/main" id="{824D65C4-3339-43A3-BA66-0B79BD2CD3F9}"/>
            </a:ext>
          </a:extLst>
        </xdr:cNvPr>
        <xdr:cNvSpPr/>
      </xdr:nvSpPr>
      <xdr:spPr>
        <a:xfrm>
          <a:off x="16761460" y="1486106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05A6281E-2C0B-44D0-B7E4-A14CEBB175F4}"/>
            </a:ext>
          </a:extLst>
        </xdr:cNvPr>
        <xdr:cNvSpPr txBox="1"/>
      </xdr:nvSpPr>
      <xdr:spPr>
        <a:xfrm>
          <a:off x="1977644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E854650E-14BF-4B46-8D6C-023A13B861C0}"/>
            </a:ext>
          </a:extLst>
        </xdr:cNvPr>
        <xdr:cNvSpPr txBox="1"/>
      </xdr:nvSpPr>
      <xdr:spPr>
        <a:xfrm>
          <a:off x="190334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4718D2FA-D763-481A-9B67-5BEDA19F48EE}"/>
            </a:ext>
          </a:extLst>
        </xdr:cNvPr>
        <xdr:cNvSpPr txBox="1"/>
      </xdr:nvSpPr>
      <xdr:spPr>
        <a:xfrm>
          <a:off x="1822831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EB71F9D8-CF2F-43B0-90F0-40CB24145E46}"/>
            </a:ext>
          </a:extLst>
        </xdr:cNvPr>
        <xdr:cNvSpPr txBox="1"/>
      </xdr:nvSpPr>
      <xdr:spPr>
        <a:xfrm>
          <a:off x="17430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B73B6834-C6E4-4810-A48B-449FDE028287}"/>
            </a:ext>
          </a:extLst>
        </xdr:cNvPr>
        <xdr:cNvSpPr txBox="1"/>
      </xdr:nvSpPr>
      <xdr:spPr>
        <a:xfrm>
          <a:off x="1663319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116274</xdr:rowOff>
    </xdr:from>
    <xdr:to>
      <xdr:col>116</xdr:col>
      <xdr:colOff>114300</xdr:colOff>
      <xdr:row>87</xdr:row>
      <xdr:rowOff>46424</xdr:rowOff>
    </xdr:to>
    <xdr:sp macro="" textlink="">
      <xdr:nvSpPr>
        <xdr:cNvPr id="619" name="楕円 618">
          <a:extLst>
            <a:ext uri="{FF2B5EF4-FFF2-40B4-BE49-F238E27FC236}">
              <a16:creationId xmlns:a16="http://schemas.microsoft.com/office/drawing/2014/main" id="{6A1A6E9B-1597-4A7D-B4C3-0F7947F64E6C}"/>
            </a:ext>
          </a:extLst>
        </xdr:cNvPr>
        <xdr:cNvSpPr/>
      </xdr:nvSpPr>
      <xdr:spPr>
        <a:xfrm>
          <a:off x="19904710" y="14860974"/>
          <a:ext cx="9779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620" name="【消防施設】&#10;一人当たり面積該当値テキスト">
          <a:extLst>
            <a:ext uri="{FF2B5EF4-FFF2-40B4-BE49-F238E27FC236}">
              <a16:creationId xmlns:a16="http://schemas.microsoft.com/office/drawing/2014/main" id="{CFEB0496-3A5B-4F12-88D0-B544F759CE77}"/>
            </a:ext>
          </a:extLst>
        </xdr:cNvPr>
        <xdr:cNvSpPr txBox="1"/>
      </xdr:nvSpPr>
      <xdr:spPr>
        <a:xfrm>
          <a:off x="19985990" y="14812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116438</xdr:rowOff>
    </xdr:from>
    <xdr:to>
      <xdr:col>112</xdr:col>
      <xdr:colOff>38100</xdr:colOff>
      <xdr:row>87</xdr:row>
      <xdr:rowOff>46588</xdr:rowOff>
    </xdr:to>
    <xdr:sp macro="" textlink="">
      <xdr:nvSpPr>
        <xdr:cNvPr id="621" name="楕円 620">
          <a:extLst>
            <a:ext uri="{FF2B5EF4-FFF2-40B4-BE49-F238E27FC236}">
              <a16:creationId xmlns:a16="http://schemas.microsoft.com/office/drawing/2014/main" id="{CA0EACFE-10B1-4904-9755-B3B51010B6C5}"/>
            </a:ext>
          </a:extLst>
        </xdr:cNvPr>
        <xdr:cNvSpPr/>
      </xdr:nvSpPr>
      <xdr:spPr>
        <a:xfrm>
          <a:off x="19161760" y="14861138"/>
          <a:ext cx="78740" cy="10350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167074</xdr:rowOff>
    </xdr:from>
    <xdr:to>
      <xdr:col>116</xdr:col>
      <xdr:colOff>63500</xdr:colOff>
      <xdr:row>86</xdr:row>
      <xdr:rowOff>167238</xdr:rowOff>
    </xdr:to>
    <xdr:cxnSp macro="">
      <xdr:nvCxnSpPr>
        <xdr:cNvPr id="622" name="直線コネクタ 621">
          <a:extLst>
            <a:ext uri="{FF2B5EF4-FFF2-40B4-BE49-F238E27FC236}">
              <a16:creationId xmlns:a16="http://schemas.microsoft.com/office/drawing/2014/main" id="{8DA0C5DD-03B6-4A06-82AC-D652E73DF101}"/>
            </a:ext>
          </a:extLst>
        </xdr:cNvPr>
        <xdr:cNvCxnSpPr/>
      </xdr:nvCxnSpPr>
      <xdr:spPr>
        <a:xfrm flipV="1">
          <a:off x="19204940" y="14915584"/>
          <a:ext cx="742950" cy="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62853</xdr:rowOff>
    </xdr:from>
    <xdr:ext cx="469744" cy="259045"/>
    <xdr:sp macro="" textlink="">
      <xdr:nvSpPr>
        <xdr:cNvPr id="623" name="n_1aveValue【消防施設】&#10;一人当たり面積">
          <a:extLst>
            <a:ext uri="{FF2B5EF4-FFF2-40B4-BE49-F238E27FC236}">
              <a16:creationId xmlns:a16="http://schemas.microsoft.com/office/drawing/2014/main" id="{5B815E0F-B707-4986-AEC9-48C883C8BBA0}"/>
            </a:ext>
          </a:extLst>
        </xdr:cNvPr>
        <xdr:cNvSpPr txBox="1"/>
      </xdr:nvSpPr>
      <xdr:spPr>
        <a:xfrm>
          <a:off x="18982132" y="14632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62940</xdr:rowOff>
    </xdr:from>
    <xdr:ext cx="469744" cy="259045"/>
    <xdr:sp macro="" textlink="">
      <xdr:nvSpPr>
        <xdr:cNvPr id="624" name="n_2aveValue【消防施設】&#10;一人当たり面積">
          <a:extLst>
            <a:ext uri="{FF2B5EF4-FFF2-40B4-BE49-F238E27FC236}">
              <a16:creationId xmlns:a16="http://schemas.microsoft.com/office/drawing/2014/main" id="{F743DF7F-F0BB-4E88-9CBC-5371180CDD6C}"/>
            </a:ext>
          </a:extLst>
        </xdr:cNvPr>
        <xdr:cNvSpPr txBox="1"/>
      </xdr:nvSpPr>
      <xdr:spPr>
        <a:xfrm>
          <a:off x="18182032" y="14632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62929</xdr:rowOff>
    </xdr:from>
    <xdr:ext cx="469744" cy="259045"/>
    <xdr:sp macro="" textlink="">
      <xdr:nvSpPr>
        <xdr:cNvPr id="625" name="n_3aveValue【消防施設】&#10;一人当たり面積">
          <a:extLst>
            <a:ext uri="{FF2B5EF4-FFF2-40B4-BE49-F238E27FC236}">
              <a16:creationId xmlns:a16="http://schemas.microsoft.com/office/drawing/2014/main" id="{58A99192-309D-4BF7-B858-B9A2CC0C88A5}"/>
            </a:ext>
          </a:extLst>
        </xdr:cNvPr>
        <xdr:cNvSpPr txBox="1"/>
      </xdr:nvSpPr>
      <xdr:spPr>
        <a:xfrm>
          <a:off x="17384472" y="14632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63037</xdr:rowOff>
    </xdr:from>
    <xdr:ext cx="469744" cy="259045"/>
    <xdr:sp macro="" textlink="">
      <xdr:nvSpPr>
        <xdr:cNvPr id="626" name="n_4aveValue【消防施設】&#10;一人当たり面積">
          <a:extLst>
            <a:ext uri="{FF2B5EF4-FFF2-40B4-BE49-F238E27FC236}">
              <a16:creationId xmlns:a16="http://schemas.microsoft.com/office/drawing/2014/main" id="{D0B456B4-D8B9-4BDD-8CF0-FD89C70791A4}"/>
            </a:ext>
          </a:extLst>
        </xdr:cNvPr>
        <xdr:cNvSpPr txBox="1"/>
      </xdr:nvSpPr>
      <xdr:spPr>
        <a:xfrm>
          <a:off x="16588817" y="1463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37715</xdr:rowOff>
    </xdr:from>
    <xdr:ext cx="469744" cy="259045"/>
    <xdr:sp macro="" textlink="">
      <xdr:nvSpPr>
        <xdr:cNvPr id="627" name="n_1mainValue【消防施設】&#10;一人当たり面積">
          <a:extLst>
            <a:ext uri="{FF2B5EF4-FFF2-40B4-BE49-F238E27FC236}">
              <a16:creationId xmlns:a16="http://schemas.microsoft.com/office/drawing/2014/main" id="{978B38A9-193B-4D1C-AC9C-93022B112453}"/>
            </a:ext>
          </a:extLst>
        </xdr:cNvPr>
        <xdr:cNvSpPr txBox="1"/>
      </xdr:nvSpPr>
      <xdr:spPr>
        <a:xfrm>
          <a:off x="18982132" y="14953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28" name="正方形/長方形 627">
          <a:extLst>
            <a:ext uri="{FF2B5EF4-FFF2-40B4-BE49-F238E27FC236}">
              <a16:creationId xmlns:a16="http://schemas.microsoft.com/office/drawing/2014/main" id="{1D8EE6AF-D1B8-4F69-96F4-BA8143F963B2}"/>
            </a:ext>
          </a:extLst>
        </xdr:cNvPr>
        <xdr:cNvSpPr/>
      </xdr:nvSpPr>
      <xdr:spPr>
        <a:xfrm>
          <a:off x="11203940" y="1561719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9" name="正方形/長方形 628">
          <a:extLst>
            <a:ext uri="{FF2B5EF4-FFF2-40B4-BE49-F238E27FC236}">
              <a16:creationId xmlns:a16="http://schemas.microsoft.com/office/drawing/2014/main" id="{389B22D6-4382-4B75-AD52-A40E3A62D1F1}"/>
            </a:ext>
          </a:extLst>
        </xdr:cNvPr>
        <xdr:cNvSpPr/>
      </xdr:nvSpPr>
      <xdr:spPr>
        <a:xfrm>
          <a:off x="113157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0" name="正方形/長方形 629">
          <a:extLst>
            <a:ext uri="{FF2B5EF4-FFF2-40B4-BE49-F238E27FC236}">
              <a16:creationId xmlns:a16="http://schemas.microsoft.com/office/drawing/2014/main" id="{7C5D52AB-7FAD-4080-B004-C560BD75519C}"/>
            </a:ext>
          </a:extLst>
        </xdr:cNvPr>
        <xdr:cNvSpPr/>
      </xdr:nvSpPr>
      <xdr:spPr>
        <a:xfrm>
          <a:off x="113157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1" name="正方形/長方形 630">
          <a:extLst>
            <a:ext uri="{FF2B5EF4-FFF2-40B4-BE49-F238E27FC236}">
              <a16:creationId xmlns:a16="http://schemas.microsoft.com/office/drawing/2014/main" id="{C078DFA6-B95B-43AA-86B2-40D5E55974C9}"/>
            </a:ext>
          </a:extLst>
        </xdr:cNvPr>
        <xdr:cNvSpPr/>
      </xdr:nvSpPr>
      <xdr:spPr>
        <a:xfrm>
          <a:off x="122326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2" name="正方形/長方形 631">
          <a:extLst>
            <a:ext uri="{FF2B5EF4-FFF2-40B4-BE49-F238E27FC236}">
              <a16:creationId xmlns:a16="http://schemas.microsoft.com/office/drawing/2014/main" id="{B88A052D-2185-4560-A66F-8E75722C9D38}"/>
            </a:ext>
          </a:extLst>
        </xdr:cNvPr>
        <xdr:cNvSpPr/>
      </xdr:nvSpPr>
      <xdr:spPr>
        <a:xfrm>
          <a:off x="122326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3" name="正方形/長方形 632">
          <a:extLst>
            <a:ext uri="{FF2B5EF4-FFF2-40B4-BE49-F238E27FC236}">
              <a16:creationId xmlns:a16="http://schemas.microsoft.com/office/drawing/2014/main" id="{309E8EEC-B186-404F-B8F5-22D30D9009B2}"/>
            </a:ext>
          </a:extLst>
        </xdr:cNvPr>
        <xdr:cNvSpPr/>
      </xdr:nvSpPr>
      <xdr:spPr>
        <a:xfrm>
          <a:off x="1326134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4" name="正方形/長方形 633">
          <a:extLst>
            <a:ext uri="{FF2B5EF4-FFF2-40B4-BE49-F238E27FC236}">
              <a16:creationId xmlns:a16="http://schemas.microsoft.com/office/drawing/2014/main" id="{50A2DE5E-5906-4E9C-8E04-2617405D7796}"/>
            </a:ext>
          </a:extLst>
        </xdr:cNvPr>
        <xdr:cNvSpPr/>
      </xdr:nvSpPr>
      <xdr:spPr>
        <a:xfrm>
          <a:off x="1326134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5" name="正方形/長方形 634">
          <a:extLst>
            <a:ext uri="{FF2B5EF4-FFF2-40B4-BE49-F238E27FC236}">
              <a16:creationId xmlns:a16="http://schemas.microsoft.com/office/drawing/2014/main" id="{28B6EA83-5492-4F12-8BED-AEFFC9C20ED1}"/>
            </a:ext>
          </a:extLst>
        </xdr:cNvPr>
        <xdr:cNvSpPr/>
      </xdr:nvSpPr>
      <xdr:spPr>
        <a:xfrm>
          <a:off x="11203940" y="1676019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6" name="テキスト ボックス 635">
          <a:extLst>
            <a:ext uri="{FF2B5EF4-FFF2-40B4-BE49-F238E27FC236}">
              <a16:creationId xmlns:a16="http://schemas.microsoft.com/office/drawing/2014/main" id="{723292A0-8974-4FBB-8222-3E2C160E3466}"/>
            </a:ext>
          </a:extLst>
        </xdr:cNvPr>
        <xdr:cNvSpPr txBox="1"/>
      </xdr:nvSpPr>
      <xdr:spPr>
        <a:xfrm>
          <a:off x="1116584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7" name="直線コネクタ 636">
          <a:extLst>
            <a:ext uri="{FF2B5EF4-FFF2-40B4-BE49-F238E27FC236}">
              <a16:creationId xmlns:a16="http://schemas.microsoft.com/office/drawing/2014/main" id="{3BC0ACA5-06D9-4550-AD56-15ACAD4E81CD}"/>
            </a:ext>
          </a:extLst>
        </xdr:cNvPr>
        <xdr:cNvCxnSpPr/>
      </xdr:nvCxnSpPr>
      <xdr:spPr>
        <a:xfrm>
          <a:off x="1120394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38" name="テキスト ボックス 637">
          <a:extLst>
            <a:ext uri="{FF2B5EF4-FFF2-40B4-BE49-F238E27FC236}">
              <a16:creationId xmlns:a16="http://schemas.microsoft.com/office/drawing/2014/main" id="{C10BCB99-A8A2-4F9B-9C40-AB8DA84C0D32}"/>
            </a:ext>
          </a:extLst>
        </xdr:cNvPr>
        <xdr:cNvSpPr txBox="1"/>
      </xdr:nvSpPr>
      <xdr:spPr>
        <a:xfrm>
          <a:off x="10801531"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39" name="直線コネクタ 638">
          <a:extLst>
            <a:ext uri="{FF2B5EF4-FFF2-40B4-BE49-F238E27FC236}">
              <a16:creationId xmlns:a16="http://schemas.microsoft.com/office/drawing/2014/main" id="{0AFAB367-FEEA-440C-ABE1-D7328D9E05AA}"/>
            </a:ext>
          </a:extLst>
        </xdr:cNvPr>
        <xdr:cNvCxnSpPr/>
      </xdr:nvCxnSpPr>
      <xdr:spPr>
        <a:xfrm>
          <a:off x="11203940" y="187234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0" name="テキスト ボックス 639">
          <a:extLst>
            <a:ext uri="{FF2B5EF4-FFF2-40B4-BE49-F238E27FC236}">
              <a16:creationId xmlns:a16="http://schemas.microsoft.com/office/drawing/2014/main" id="{5F22F809-2084-4ECF-9920-386526D6498E}"/>
            </a:ext>
          </a:extLst>
        </xdr:cNvPr>
        <xdr:cNvSpPr txBox="1"/>
      </xdr:nvSpPr>
      <xdr:spPr>
        <a:xfrm>
          <a:off x="10801531" y="1857739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1" name="直線コネクタ 640">
          <a:extLst>
            <a:ext uri="{FF2B5EF4-FFF2-40B4-BE49-F238E27FC236}">
              <a16:creationId xmlns:a16="http://schemas.microsoft.com/office/drawing/2014/main" id="{AEC51541-A725-4E39-B949-138A25938003}"/>
            </a:ext>
          </a:extLst>
        </xdr:cNvPr>
        <xdr:cNvCxnSpPr/>
      </xdr:nvCxnSpPr>
      <xdr:spPr>
        <a:xfrm>
          <a:off x="11203940" y="1840066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2" name="テキスト ボックス 641">
          <a:extLst>
            <a:ext uri="{FF2B5EF4-FFF2-40B4-BE49-F238E27FC236}">
              <a16:creationId xmlns:a16="http://schemas.microsoft.com/office/drawing/2014/main" id="{C9BFC1D0-7008-4CD0-8709-A9F0F351534E}"/>
            </a:ext>
          </a:extLst>
        </xdr:cNvPr>
        <xdr:cNvSpPr txBox="1"/>
      </xdr:nvSpPr>
      <xdr:spPr>
        <a:xfrm>
          <a:off x="10842791" y="1825653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3" name="直線コネクタ 642">
          <a:extLst>
            <a:ext uri="{FF2B5EF4-FFF2-40B4-BE49-F238E27FC236}">
              <a16:creationId xmlns:a16="http://schemas.microsoft.com/office/drawing/2014/main" id="{07EF0A88-1787-4401-BE1D-A2D2F0EBC014}"/>
            </a:ext>
          </a:extLst>
        </xdr:cNvPr>
        <xdr:cNvCxnSpPr/>
      </xdr:nvCxnSpPr>
      <xdr:spPr>
        <a:xfrm>
          <a:off x="11203940" y="1806838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4" name="テキスト ボックス 643">
          <a:extLst>
            <a:ext uri="{FF2B5EF4-FFF2-40B4-BE49-F238E27FC236}">
              <a16:creationId xmlns:a16="http://schemas.microsoft.com/office/drawing/2014/main" id="{30019204-8D31-48B3-91F8-23D14014C080}"/>
            </a:ext>
          </a:extLst>
        </xdr:cNvPr>
        <xdr:cNvSpPr txBox="1"/>
      </xdr:nvSpPr>
      <xdr:spPr>
        <a:xfrm>
          <a:off x="10842791" y="1792425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5" name="直線コネクタ 644">
          <a:extLst>
            <a:ext uri="{FF2B5EF4-FFF2-40B4-BE49-F238E27FC236}">
              <a16:creationId xmlns:a16="http://schemas.microsoft.com/office/drawing/2014/main" id="{3285659D-3BA6-4C1D-A3FC-D5CBEED915FA}"/>
            </a:ext>
          </a:extLst>
        </xdr:cNvPr>
        <xdr:cNvCxnSpPr/>
      </xdr:nvCxnSpPr>
      <xdr:spPr>
        <a:xfrm>
          <a:off x="11203940" y="1774561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6" name="テキスト ボックス 645">
          <a:extLst>
            <a:ext uri="{FF2B5EF4-FFF2-40B4-BE49-F238E27FC236}">
              <a16:creationId xmlns:a16="http://schemas.microsoft.com/office/drawing/2014/main" id="{A00392F0-71DF-472C-AEA1-C1C16824871E}"/>
            </a:ext>
          </a:extLst>
        </xdr:cNvPr>
        <xdr:cNvSpPr txBox="1"/>
      </xdr:nvSpPr>
      <xdr:spPr>
        <a:xfrm>
          <a:off x="1084279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7" name="直線コネクタ 646">
          <a:extLst>
            <a:ext uri="{FF2B5EF4-FFF2-40B4-BE49-F238E27FC236}">
              <a16:creationId xmlns:a16="http://schemas.microsoft.com/office/drawing/2014/main" id="{AEE3DC9F-3DCB-43E2-BB35-02D08C458CBC}"/>
            </a:ext>
          </a:extLst>
        </xdr:cNvPr>
        <xdr:cNvCxnSpPr/>
      </xdr:nvCxnSpPr>
      <xdr:spPr>
        <a:xfrm>
          <a:off x="11203940" y="1741333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48" name="テキスト ボックス 647">
          <a:extLst>
            <a:ext uri="{FF2B5EF4-FFF2-40B4-BE49-F238E27FC236}">
              <a16:creationId xmlns:a16="http://schemas.microsoft.com/office/drawing/2014/main" id="{B40CBAF4-BF1C-4147-97A5-4AC0AFA2BFCE}"/>
            </a:ext>
          </a:extLst>
        </xdr:cNvPr>
        <xdr:cNvSpPr txBox="1"/>
      </xdr:nvSpPr>
      <xdr:spPr>
        <a:xfrm>
          <a:off x="10842791" y="172787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49" name="直線コネクタ 648">
          <a:extLst>
            <a:ext uri="{FF2B5EF4-FFF2-40B4-BE49-F238E27FC236}">
              <a16:creationId xmlns:a16="http://schemas.microsoft.com/office/drawing/2014/main" id="{80DFE791-673E-4A10-AC74-6E39B5F3C906}"/>
            </a:ext>
          </a:extLst>
        </xdr:cNvPr>
        <xdr:cNvCxnSpPr/>
      </xdr:nvCxnSpPr>
      <xdr:spPr>
        <a:xfrm>
          <a:off x="11203940" y="170905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0" name="テキスト ボックス 649">
          <a:extLst>
            <a:ext uri="{FF2B5EF4-FFF2-40B4-BE49-F238E27FC236}">
              <a16:creationId xmlns:a16="http://schemas.microsoft.com/office/drawing/2014/main" id="{5AA239AB-DE45-45BF-899E-A5090A9FEF69}"/>
            </a:ext>
          </a:extLst>
        </xdr:cNvPr>
        <xdr:cNvSpPr txBox="1"/>
      </xdr:nvSpPr>
      <xdr:spPr>
        <a:xfrm>
          <a:off x="10905006" y="1694644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1" name="直線コネクタ 650">
          <a:extLst>
            <a:ext uri="{FF2B5EF4-FFF2-40B4-BE49-F238E27FC236}">
              <a16:creationId xmlns:a16="http://schemas.microsoft.com/office/drawing/2014/main" id="{0950D7D2-3E6B-4521-A7D3-A88F9BD0B4BA}"/>
            </a:ext>
          </a:extLst>
        </xdr:cNvPr>
        <xdr:cNvCxnSpPr/>
      </xdr:nvCxnSpPr>
      <xdr:spPr>
        <a:xfrm>
          <a:off x="1120394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2" name="【庁舎】&#10;有形固定資産減価償却率グラフ枠">
          <a:extLst>
            <a:ext uri="{FF2B5EF4-FFF2-40B4-BE49-F238E27FC236}">
              <a16:creationId xmlns:a16="http://schemas.microsoft.com/office/drawing/2014/main" id="{123184C8-FDD5-4D5C-9945-84E11A086523}"/>
            </a:ext>
          </a:extLst>
        </xdr:cNvPr>
        <xdr:cNvSpPr/>
      </xdr:nvSpPr>
      <xdr:spPr>
        <a:xfrm>
          <a:off x="11203940" y="1676019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653" name="直線コネクタ 652">
          <a:extLst>
            <a:ext uri="{FF2B5EF4-FFF2-40B4-BE49-F238E27FC236}">
              <a16:creationId xmlns:a16="http://schemas.microsoft.com/office/drawing/2014/main" id="{029B130F-F6AF-46FF-8578-43C7B1AAD152}"/>
            </a:ext>
          </a:extLst>
        </xdr:cNvPr>
        <xdr:cNvCxnSpPr/>
      </xdr:nvCxnSpPr>
      <xdr:spPr>
        <a:xfrm flipV="1">
          <a:off x="14703424" y="17157791"/>
          <a:ext cx="0" cy="1546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654" name="【庁舎】&#10;有形固定資産減価償却率最小値テキスト">
          <a:extLst>
            <a:ext uri="{FF2B5EF4-FFF2-40B4-BE49-F238E27FC236}">
              <a16:creationId xmlns:a16="http://schemas.microsoft.com/office/drawing/2014/main" id="{18FB9857-8785-4C1B-98C9-D29FFC91013F}"/>
            </a:ext>
          </a:extLst>
        </xdr:cNvPr>
        <xdr:cNvSpPr txBox="1"/>
      </xdr:nvSpPr>
      <xdr:spPr>
        <a:xfrm>
          <a:off x="14742160" y="18708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655" name="直線コネクタ 654">
          <a:extLst>
            <a:ext uri="{FF2B5EF4-FFF2-40B4-BE49-F238E27FC236}">
              <a16:creationId xmlns:a16="http://schemas.microsoft.com/office/drawing/2014/main" id="{7B065F0B-9AB1-4DB6-9002-CD138EE701EC}"/>
            </a:ext>
          </a:extLst>
        </xdr:cNvPr>
        <xdr:cNvCxnSpPr/>
      </xdr:nvCxnSpPr>
      <xdr:spPr>
        <a:xfrm>
          <a:off x="14611350" y="187043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56" name="【庁舎】&#10;有形固定資産減価償却率最大値テキスト">
          <a:extLst>
            <a:ext uri="{FF2B5EF4-FFF2-40B4-BE49-F238E27FC236}">
              <a16:creationId xmlns:a16="http://schemas.microsoft.com/office/drawing/2014/main" id="{63A70990-E6C0-4394-B529-08AA9A91A00B}"/>
            </a:ext>
          </a:extLst>
        </xdr:cNvPr>
        <xdr:cNvSpPr txBox="1"/>
      </xdr:nvSpPr>
      <xdr:spPr>
        <a:xfrm>
          <a:off x="14742160" y="169349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57" name="直線コネクタ 656">
          <a:extLst>
            <a:ext uri="{FF2B5EF4-FFF2-40B4-BE49-F238E27FC236}">
              <a16:creationId xmlns:a16="http://schemas.microsoft.com/office/drawing/2014/main" id="{87EF3144-EC5B-4B74-BCD9-87EE7C7E8642}"/>
            </a:ext>
          </a:extLst>
        </xdr:cNvPr>
        <xdr:cNvCxnSpPr/>
      </xdr:nvCxnSpPr>
      <xdr:spPr>
        <a:xfrm>
          <a:off x="14611350" y="17157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58" name="【庁舎】&#10;有形固定資産減価償却率平均値テキスト">
          <a:extLst>
            <a:ext uri="{FF2B5EF4-FFF2-40B4-BE49-F238E27FC236}">
              <a16:creationId xmlns:a16="http://schemas.microsoft.com/office/drawing/2014/main" id="{B4914E66-9F4C-4E97-AB9A-95D527ECB8A7}"/>
            </a:ext>
          </a:extLst>
        </xdr:cNvPr>
        <xdr:cNvSpPr txBox="1"/>
      </xdr:nvSpPr>
      <xdr:spPr>
        <a:xfrm>
          <a:off x="14742160" y="177947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59" name="フローチャート: 判断 658">
          <a:extLst>
            <a:ext uri="{FF2B5EF4-FFF2-40B4-BE49-F238E27FC236}">
              <a16:creationId xmlns:a16="http://schemas.microsoft.com/office/drawing/2014/main" id="{D1FF12DC-D8B2-45C5-8D4A-68FEC24A3122}"/>
            </a:ext>
          </a:extLst>
        </xdr:cNvPr>
        <xdr:cNvSpPr/>
      </xdr:nvSpPr>
      <xdr:spPr>
        <a:xfrm>
          <a:off x="14649450" y="17937571"/>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60" name="フローチャート: 判断 659">
          <a:extLst>
            <a:ext uri="{FF2B5EF4-FFF2-40B4-BE49-F238E27FC236}">
              <a16:creationId xmlns:a16="http://schemas.microsoft.com/office/drawing/2014/main" id="{5D57C31D-08AC-488D-892C-3D071360982F}"/>
            </a:ext>
          </a:extLst>
        </xdr:cNvPr>
        <xdr:cNvSpPr/>
      </xdr:nvSpPr>
      <xdr:spPr>
        <a:xfrm>
          <a:off x="13887450" y="17905186"/>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61" name="フローチャート: 判断 660">
          <a:extLst>
            <a:ext uri="{FF2B5EF4-FFF2-40B4-BE49-F238E27FC236}">
              <a16:creationId xmlns:a16="http://schemas.microsoft.com/office/drawing/2014/main" id="{CBCF9CF8-A240-4728-B114-75D7D8D8CBEB}"/>
            </a:ext>
          </a:extLst>
        </xdr:cNvPr>
        <xdr:cNvSpPr/>
      </xdr:nvSpPr>
      <xdr:spPr>
        <a:xfrm>
          <a:off x="13089890" y="17906819"/>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662" name="フローチャート: 判断 661">
          <a:extLst>
            <a:ext uri="{FF2B5EF4-FFF2-40B4-BE49-F238E27FC236}">
              <a16:creationId xmlns:a16="http://schemas.microsoft.com/office/drawing/2014/main" id="{FF493BF5-4D9F-405F-B848-C0E9B36F3948}"/>
            </a:ext>
          </a:extLst>
        </xdr:cNvPr>
        <xdr:cNvSpPr/>
      </xdr:nvSpPr>
      <xdr:spPr>
        <a:xfrm>
          <a:off x="12303760" y="17898382"/>
          <a:ext cx="78740" cy="10731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95613</xdr:rowOff>
    </xdr:from>
    <xdr:to>
      <xdr:col>67</xdr:col>
      <xdr:colOff>101600</xdr:colOff>
      <xdr:row>105</xdr:row>
      <xdr:rowOff>25763</xdr:rowOff>
    </xdr:to>
    <xdr:sp macro="" textlink="">
      <xdr:nvSpPr>
        <xdr:cNvPr id="663" name="フローチャート: 判断 662">
          <a:extLst>
            <a:ext uri="{FF2B5EF4-FFF2-40B4-BE49-F238E27FC236}">
              <a16:creationId xmlns:a16="http://schemas.microsoft.com/office/drawing/2014/main" id="{20E5FF44-D033-4662-AB04-4B34FE45F828}"/>
            </a:ext>
          </a:extLst>
        </xdr:cNvPr>
        <xdr:cNvSpPr/>
      </xdr:nvSpPr>
      <xdr:spPr>
        <a:xfrm>
          <a:off x="11487150" y="17922603"/>
          <a:ext cx="9779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4" name="テキスト ボックス 663">
          <a:extLst>
            <a:ext uri="{FF2B5EF4-FFF2-40B4-BE49-F238E27FC236}">
              <a16:creationId xmlns:a16="http://schemas.microsoft.com/office/drawing/2014/main" id="{777F6E3E-E882-45D2-82B0-45EF561DEE91}"/>
            </a:ext>
          </a:extLst>
        </xdr:cNvPr>
        <xdr:cNvSpPr txBox="1"/>
      </xdr:nvSpPr>
      <xdr:spPr>
        <a:xfrm>
          <a:off x="14532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5" name="テキスト ボックス 664">
          <a:extLst>
            <a:ext uri="{FF2B5EF4-FFF2-40B4-BE49-F238E27FC236}">
              <a16:creationId xmlns:a16="http://schemas.microsoft.com/office/drawing/2014/main" id="{5B5BC4DD-DE38-4D39-AC52-08C95EBDF706}"/>
            </a:ext>
          </a:extLst>
        </xdr:cNvPr>
        <xdr:cNvSpPr txBox="1"/>
      </xdr:nvSpPr>
      <xdr:spPr>
        <a:xfrm>
          <a:off x="137706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6" name="テキスト ボックス 665">
          <a:extLst>
            <a:ext uri="{FF2B5EF4-FFF2-40B4-BE49-F238E27FC236}">
              <a16:creationId xmlns:a16="http://schemas.microsoft.com/office/drawing/2014/main" id="{ED628721-E9ED-4CAC-A6D5-1FB2C1C76994}"/>
            </a:ext>
          </a:extLst>
        </xdr:cNvPr>
        <xdr:cNvSpPr txBox="1"/>
      </xdr:nvSpPr>
      <xdr:spPr>
        <a:xfrm>
          <a:off x="129730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33C4F0B5-F6E5-4BA7-A521-FFA6A22511DA}"/>
            </a:ext>
          </a:extLst>
        </xdr:cNvPr>
        <xdr:cNvSpPr txBox="1"/>
      </xdr:nvSpPr>
      <xdr:spPr>
        <a:xfrm>
          <a:off x="12175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3467D94F-094D-4114-A112-E8D381CA5696}"/>
            </a:ext>
          </a:extLst>
        </xdr:cNvPr>
        <xdr:cNvSpPr txBox="1"/>
      </xdr:nvSpPr>
      <xdr:spPr>
        <a:xfrm>
          <a:off x="11370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53158</xdr:rowOff>
    </xdr:from>
    <xdr:to>
      <xdr:col>85</xdr:col>
      <xdr:colOff>177800</xdr:colOff>
      <xdr:row>106</xdr:row>
      <xdr:rowOff>154758</xdr:rowOff>
    </xdr:to>
    <xdr:sp macro="" textlink="">
      <xdr:nvSpPr>
        <xdr:cNvPr id="669" name="楕円 668">
          <a:extLst>
            <a:ext uri="{FF2B5EF4-FFF2-40B4-BE49-F238E27FC236}">
              <a16:creationId xmlns:a16="http://schemas.microsoft.com/office/drawing/2014/main" id="{28CEEAAA-9092-42FA-AC84-65BA631FD2A2}"/>
            </a:ext>
          </a:extLst>
        </xdr:cNvPr>
        <xdr:cNvSpPr/>
      </xdr:nvSpPr>
      <xdr:spPr>
        <a:xfrm>
          <a:off x="14649450" y="1823066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31585</xdr:rowOff>
    </xdr:from>
    <xdr:ext cx="405111" cy="259045"/>
    <xdr:sp macro="" textlink="">
      <xdr:nvSpPr>
        <xdr:cNvPr id="670" name="【庁舎】&#10;有形固定資産減価償却率該当値テキスト">
          <a:extLst>
            <a:ext uri="{FF2B5EF4-FFF2-40B4-BE49-F238E27FC236}">
              <a16:creationId xmlns:a16="http://schemas.microsoft.com/office/drawing/2014/main" id="{5A47A2B7-582D-4666-BE84-283F771EBEBF}"/>
            </a:ext>
          </a:extLst>
        </xdr:cNvPr>
        <xdr:cNvSpPr txBox="1"/>
      </xdr:nvSpPr>
      <xdr:spPr>
        <a:xfrm>
          <a:off x="14742160" y="18203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53158</xdr:rowOff>
    </xdr:from>
    <xdr:to>
      <xdr:col>81</xdr:col>
      <xdr:colOff>101600</xdr:colOff>
      <xdr:row>106</xdr:row>
      <xdr:rowOff>154758</xdr:rowOff>
    </xdr:to>
    <xdr:sp macro="" textlink="">
      <xdr:nvSpPr>
        <xdr:cNvPr id="671" name="楕円 670">
          <a:extLst>
            <a:ext uri="{FF2B5EF4-FFF2-40B4-BE49-F238E27FC236}">
              <a16:creationId xmlns:a16="http://schemas.microsoft.com/office/drawing/2014/main" id="{973FB6BB-B424-423E-AF1A-DCF94CE6B001}"/>
            </a:ext>
          </a:extLst>
        </xdr:cNvPr>
        <xdr:cNvSpPr/>
      </xdr:nvSpPr>
      <xdr:spPr>
        <a:xfrm>
          <a:off x="13887450" y="18230668"/>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103958</xdr:rowOff>
    </xdr:from>
    <xdr:to>
      <xdr:col>85</xdr:col>
      <xdr:colOff>127000</xdr:colOff>
      <xdr:row>106</xdr:row>
      <xdr:rowOff>103958</xdr:rowOff>
    </xdr:to>
    <xdr:cxnSp macro="">
      <xdr:nvCxnSpPr>
        <xdr:cNvPr id="672" name="直線コネクタ 671">
          <a:extLst>
            <a:ext uri="{FF2B5EF4-FFF2-40B4-BE49-F238E27FC236}">
              <a16:creationId xmlns:a16="http://schemas.microsoft.com/office/drawing/2014/main" id="{9D2A15C3-0226-4DD5-9B5F-F04A609F6A3B}"/>
            </a:ext>
          </a:extLst>
        </xdr:cNvPr>
        <xdr:cNvCxnSpPr/>
      </xdr:nvCxnSpPr>
      <xdr:spPr>
        <a:xfrm>
          <a:off x="13942060" y="18275753"/>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73" name="n_1aveValue【庁舎】&#10;有形固定資産減価償却率">
          <a:extLst>
            <a:ext uri="{FF2B5EF4-FFF2-40B4-BE49-F238E27FC236}">
              <a16:creationId xmlns:a16="http://schemas.microsoft.com/office/drawing/2014/main" id="{693FAE96-3E13-4090-90B1-66B09ACC461E}"/>
            </a:ext>
          </a:extLst>
        </xdr:cNvPr>
        <xdr:cNvSpPr txBox="1"/>
      </xdr:nvSpPr>
      <xdr:spPr>
        <a:xfrm>
          <a:off x="13738234" y="17676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74" name="n_2aveValue【庁舎】&#10;有形固定資産減価償却率">
          <a:extLst>
            <a:ext uri="{FF2B5EF4-FFF2-40B4-BE49-F238E27FC236}">
              <a16:creationId xmlns:a16="http://schemas.microsoft.com/office/drawing/2014/main" id="{30AA90CB-BC04-4C3E-9612-1CFF0DE803D1}"/>
            </a:ext>
          </a:extLst>
        </xdr:cNvPr>
        <xdr:cNvSpPr txBox="1"/>
      </xdr:nvSpPr>
      <xdr:spPr>
        <a:xfrm>
          <a:off x="12957184" y="17678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16164</xdr:rowOff>
    </xdr:from>
    <xdr:ext cx="405111" cy="259045"/>
    <xdr:sp macro="" textlink="">
      <xdr:nvSpPr>
        <xdr:cNvPr id="675" name="n_3aveValue【庁舎】&#10;有形固定資産減価償却率">
          <a:extLst>
            <a:ext uri="{FF2B5EF4-FFF2-40B4-BE49-F238E27FC236}">
              <a16:creationId xmlns:a16="http://schemas.microsoft.com/office/drawing/2014/main" id="{5008ED39-1DBB-4A0A-882A-075C5BEA042D}"/>
            </a:ext>
          </a:extLst>
        </xdr:cNvPr>
        <xdr:cNvSpPr txBox="1"/>
      </xdr:nvSpPr>
      <xdr:spPr>
        <a:xfrm>
          <a:off x="12171054" y="17679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42290</xdr:rowOff>
    </xdr:from>
    <xdr:ext cx="405111" cy="259045"/>
    <xdr:sp macro="" textlink="">
      <xdr:nvSpPr>
        <xdr:cNvPr id="676" name="n_4aveValue【庁舎】&#10;有形固定資産減価償却率">
          <a:extLst>
            <a:ext uri="{FF2B5EF4-FFF2-40B4-BE49-F238E27FC236}">
              <a16:creationId xmlns:a16="http://schemas.microsoft.com/office/drawing/2014/main" id="{830B0DC8-7C13-491E-B4C1-B32E9DBEA835}"/>
            </a:ext>
          </a:extLst>
        </xdr:cNvPr>
        <xdr:cNvSpPr txBox="1"/>
      </xdr:nvSpPr>
      <xdr:spPr>
        <a:xfrm>
          <a:off x="11354444" y="17703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145885</xdr:rowOff>
    </xdr:from>
    <xdr:ext cx="405111" cy="259045"/>
    <xdr:sp macro="" textlink="">
      <xdr:nvSpPr>
        <xdr:cNvPr id="677" name="n_1mainValue【庁舎】&#10;有形固定資産減価償却率">
          <a:extLst>
            <a:ext uri="{FF2B5EF4-FFF2-40B4-BE49-F238E27FC236}">
              <a16:creationId xmlns:a16="http://schemas.microsoft.com/office/drawing/2014/main" id="{E82712E6-146A-4474-A423-7596D0DD373A}"/>
            </a:ext>
          </a:extLst>
        </xdr:cNvPr>
        <xdr:cNvSpPr txBox="1"/>
      </xdr:nvSpPr>
      <xdr:spPr>
        <a:xfrm>
          <a:off x="13738234" y="18317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78" name="正方形/長方形 677">
          <a:extLst>
            <a:ext uri="{FF2B5EF4-FFF2-40B4-BE49-F238E27FC236}">
              <a16:creationId xmlns:a16="http://schemas.microsoft.com/office/drawing/2014/main" id="{2E4C37A7-88E1-40A3-BADE-8CEE7FDA38A0}"/>
            </a:ext>
          </a:extLst>
        </xdr:cNvPr>
        <xdr:cNvSpPr/>
      </xdr:nvSpPr>
      <xdr:spPr>
        <a:xfrm>
          <a:off x="16459200" y="1561719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79" name="正方形/長方形 678">
          <a:extLst>
            <a:ext uri="{FF2B5EF4-FFF2-40B4-BE49-F238E27FC236}">
              <a16:creationId xmlns:a16="http://schemas.microsoft.com/office/drawing/2014/main" id="{9D6208AE-0FDC-492E-8049-95FB4F11B97D}"/>
            </a:ext>
          </a:extLst>
        </xdr:cNvPr>
        <xdr:cNvSpPr/>
      </xdr:nvSpPr>
      <xdr:spPr>
        <a:xfrm>
          <a:off x="1659001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0" name="正方形/長方形 679">
          <a:extLst>
            <a:ext uri="{FF2B5EF4-FFF2-40B4-BE49-F238E27FC236}">
              <a16:creationId xmlns:a16="http://schemas.microsoft.com/office/drawing/2014/main" id="{F5B317AF-902A-484B-B1A1-AFEA919A36A1}"/>
            </a:ext>
          </a:extLst>
        </xdr:cNvPr>
        <xdr:cNvSpPr/>
      </xdr:nvSpPr>
      <xdr:spPr>
        <a:xfrm>
          <a:off x="1659001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1" name="正方形/長方形 680">
          <a:extLst>
            <a:ext uri="{FF2B5EF4-FFF2-40B4-BE49-F238E27FC236}">
              <a16:creationId xmlns:a16="http://schemas.microsoft.com/office/drawing/2014/main" id="{0985E2AA-BBC2-4F82-B767-C5DB88945220}"/>
            </a:ext>
          </a:extLst>
        </xdr:cNvPr>
        <xdr:cNvSpPr/>
      </xdr:nvSpPr>
      <xdr:spPr>
        <a:xfrm>
          <a:off x="174879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2" name="正方形/長方形 681">
          <a:extLst>
            <a:ext uri="{FF2B5EF4-FFF2-40B4-BE49-F238E27FC236}">
              <a16:creationId xmlns:a16="http://schemas.microsoft.com/office/drawing/2014/main" id="{245D631D-167E-4C32-A814-C0BD1D9C534D}"/>
            </a:ext>
          </a:extLst>
        </xdr:cNvPr>
        <xdr:cNvSpPr/>
      </xdr:nvSpPr>
      <xdr:spPr>
        <a:xfrm>
          <a:off x="174879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3" name="正方形/長方形 682">
          <a:extLst>
            <a:ext uri="{FF2B5EF4-FFF2-40B4-BE49-F238E27FC236}">
              <a16:creationId xmlns:a16="http://schemas.microsoft.com/office/drawing/2014/main" id="{D7905CDF-7091-48A5-923F-9F930888875B}"/>
            </a:ext>
          </a:extLst>
        </xdr:cNvPr>
        <xdr:cNvSpPr/>
      </xdr:nvSpPr>
      <xdr:spPr>
        <a:xfrm>
          <a:off x="18516600" y="16285210"/>
          <a:ext cx="13716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福井県平均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4" name="正方形/長方形 683">
          <a:extLst>
            <a:ext uri="{FF2B5EF4-FFF2-40B4-BE49-F238E27FC236}">
              <a16:creationId xmlns:a16="http://schemas.microsoft.com/office/drawing/2014/main" id="{2092C070-CFD9-4277-B52A-2412F9FF2EB3}"/>
            </a:ext>
          </a:extLst>
        </xdr:cNvPr>
        <xdr:cNvSpPr/>
      </xdr:nvSpPr>
      <xdr:spPr>
        <a:xfrm>
          <a:off x="18516600" y="16480790"/>
          <a:ext cx="1371600" cy="25590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5" name="正方形/長方形 684">
          <a:extLst>
            <a:ext uri="{FF2B5EF4-FFF2-40B4-BE49-F238E27FC236}">
              <a16:creationId xmlns:a16="http://schemas.microsoft.com/office/drawing/2014/main" id="{FED8B78C-0359-400D-BE1C-7C6EDA0F73A1}"/>
            </a:ext>
          </a:extLst>
        </xdr:cNvPr>
        <xdr:cNvSpPr/>
      </xdr:nvSpPr>
      <xdr:spPr>
        <a:xfrm>
          <a:off x="16459200" y="1676019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6" name="テキスト ボックス 685">
          <a:extLst>
            <a:ext uri="{FF2B5EF4-FFF2-40B4-BE49-F238E27FC236}">
              <a16:creationId xmlns:a16="http://schemas.microsoft.com/office/drawing/2014/main" id="{4F900306-3BBD-493B-A84E-776783140808}"/>
            </a:ext>
          </a:extLst>
        </xdr:cNvPr>
        <xdr:cNvSpPr txBox="1"/>
      </xdr:nvSpPr>
      <xdr:spPr>
        <a:xfrm>
          <a:off x="164401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87" name="直線コネクタ 686">
          <a:extLst>
            <a:ext uri="{FF2B5EF4-FFF2-40B4-BE49-F238E27FC236}">
              <a16:creationId xmlns:a16="http://schemas.microsoft.com/office/drawing/2014/main" id="{F6B81ECB-FF8A-440B-980B-6147850FD062}"/>
            </a:ext>
          </a:extLst>
        </xdr:cNvPr>
        <xdr:cNvCxnSpPr/>
      </xdr:nvCxnSpPr>
      <xdr:spPr>
        <a:xfrm>
          <a:off x="16459200" y="19046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88" name="テキスト ボックス 687">
          <a:extLst>
            <a:ext uri="{FF2B5EF4-FFF2-40B4-BE49-F238E27FC236}">
              <a16:creationId xmlns:a16="http://schemas.microsoft.com/office/drawing/2014/main" id="{7F0B03E5-6B23-4302-BCCE-40EB0FE2D819}"/>
            </a:ext>
          </a:extLst>
        </xdr:cNvPr>
        <xdr:cNvSpPr txBox="1"/>
      </xdr:nvSpPr>
      <xdr:spPr>
        <a:xfrm>
          <a:off x="16047266" y="18909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89" name="直線コネクタ 688">
          <a:extLst>
            <a:ext uri="{FF2B5EF4-FFF2-40B4-BE49-F238E27FC236}">
              <a16:creationId xmlns:a16="http://schemas.microsoft.com/office/drawing/2014/main" id="{82256B4A-9D71-435E-8469-BCF6050982FA}"/>
            </a:ext>
          </a:extLst>
        </xdr:cNvPr>
        <xdr:cNvCxnSpPr/>
      </xdr:nvCxnSpPr>
      <xdr:spPr>
        <a:xfrm>
          <a:off x="16459200" y="186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90" name="テキスト ボックス 689">
          <a:extLst>
            <a:ext uri="{FF2B5EF4-FFF2-40B4-BE49-F238E27FC236}">
              <a16:creationId xmlns:a16="http://schemas.microsoft.com/office/drawing/2014/main" id="{0633AA2C-DEC0-4B3C-ACB4-6919AB20D717}"/>
            </a:ext>
          </a:extLst>
        </xdr:cNvPr>
        <xdr:cNvSpPr txBox="1"/>
      </xdr:nvSpPr>
      <xdr:spPr>
        <a:xfrm>
          <a:off x="16047266" y="18528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91" name="直線コネクタ 690">
          <a:extLst>
            <a:ext uri="{FF2B5EF4-FFF2-40B4-BE49-F238E27FC236}">
              <a16:creationId xmlns:a16="http://schemas.microsoft.com/office/drawing/2014/main" id="{9A726D88-0EB3-4A10-B7DC-1632039C575E}"/>
            </a:ext>
          </a:extLst>
        </xdr:cNvPr>
        <xdr:cNvCxnSpPr/>
      </xdr:nvCxnSpPr>
      <xdr:spPr>
        <a:xfrm>
          <a:off x="16459200" y="182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92" name="テキスト ボックス 691">
          <a:extLst>
            <a:ext uri="{FF2B5EF4-FFF2-40B4-BE49-F238E27FC236}">
              <a16:creationId xmlns:a16="http://schemas.microsoft.com/office/drawing/2014/main" id="{47D60F6B-DF40-443C-94FD-41D24E77BC47}"/>
            </a:ext>
          </a:extLst>
        </xdr:cNvPr>
        <xdr:cNvSpPr txBox="1"/>
      </xdr:nvSpPr>
      <xdr:spPr>
        <a:xfrm>
          <a:off x="16047266" y="18143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93" name="直線コネクタ 692">
          <a:extLst>
            <a:ext uri="{FF2B5EF4-FFF2-40B4-BE49-F238E27FC236}">
              <a16:creationId xmlns:a16="http://schemas.microsoft.com/office/drawing/2014/main" id="{03CF7CFB-19D7-416F-846B-6CC35DAB0264}"/>
            </a:ext>
          </a:extLst>
        </xdr:cNvPr>
        <xdr:cNvCxnSpPr/>
      </xdr:nvCxnSpPr>
      <xdr:spPr>
        <a:xfrm>
          <a:off x="16459200" y="17907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94" name="テキスト ボックス 693">
          <a:extLst>
            <a:ext uri="{FF2B5EF4-FFF2-40B4-BE49-F238E27FC236}">
              <a16:creationId xmlns:a16="http://schemas.microsoft.com/office/drawing/2014/main" id="{009346FC-91A4-413D-A373-E94822EBB4EA}"/>
            </a:ext>
          </a:extLst>
        </xdr:cNvPr>
        <xdr:cNvSpPr txBox="1"/>
      </xdr:nvSpPr>
      <xdr:spPr>
        <a:xfrm>
          <a:off x="16047266" y="17762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95" name="直線コネクタ 694">
          <a:extLst>
            <a:ext uri="{FF2B5EF4-FFF2-40B4-BE49-F238E27FC236}">
              <a16:creationId xmlns:a16="http://schemas.microsoft.com/office/drawing/2014/main" id="{D827FEAE-0C77-4B18-8B16-C0D57F8B0D46}"/>
            </a:ext>
          </a:extLst>
        </xdr:cNvPr>
        <xdr:cNvCxnSpPr/>
      </xdr:nvCxnSpPr>
      <xdr:spPr>
        <a:xfrm>
          <a:off x="16459200" y="17526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96" name="テキスト ボックス 695">
          <a:extLst>
            <a:ext uri="{FF2B5EF4-FFF2-40B4-BE49-F238E27FC236}">
              <a16:creationId xmlns:a16="http://schemas.microsoft.com/office/drawing/2014/main" id="{F8E8B703-8DA6-4AAB-A8A3-FFA4F394EF1E}"/>
            </a:ext>
          </a:extLst>
        </xdr:cNvPr>
        <xdr:cNvSpPr txBox="1"/>
      </xdr:nvSpPr>
      <xdr:spPr>
        <a:xfrm>
          <a:off x="16047266" y="17381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97" name="直線コネクタ 696">
          <a:extLst>
            <a:ext uri="{FF2B5EF4-FFF2-40B4-BE49-F238E27FC236}">
              <a16:creationId xmlns:a16="http://schemas.microsoft.com/office/drawing/2014/main" id="{063BB6B2-854C-4198-A5B2-7AB266DF973E}"/>
            </a:ext>
          </a:extLst>
        </xdr:cNvPr>
        <xdr:cNvCxnSpPr/>
      </xdr:nvCxnSpPr>
      <xdr:spPr>
        <a:xfrm>
          <a:off x="16459200" y="17145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98" name="テキスト ボックス 697">
          <a:extLst>
            <a:ext uri="{FF2B5EF4-FFF2-40B4-BE49-F238E27FC236}">
              <a16:creationId xmlns:a16="http://schemas.microsoft.com/office/drawing/2014/main" id="{5377B6F7-119E-472D-94CC-404B12105147}"/>
            </a:ext>
          </a:extLst>
        </xdr:cNvPr>
        <xdr:cNvSpPr txBox="1"/>
      </xdr:nvSpPr>
      <xdr:spPr>
        <a:xfrm>
          <a:off x="16047266" y="1700087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99" name="直線コネクタ 698">
          <a:extLst>
            <a:ext uri="{FF2B5EF4-FFF2-40B4-BE49-F238E27FC236}">
              <a16:creationId xmlns:a16="http://schemas.microsoft.com/office/drawing/2014/main" id="{56143A44-F3C6-40CC-AFEB-95E5F47C870A}"/>
            </a:ext>
          </a:extLst>
        </xdr:cNvPr>
        <xdr:cNvCxnSpPr/>
      </xdr:nvCxnSpPr>
      <xdr:spPr>
        <a:xfrm>
          <a:off x="16459200" y="1676019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0" name="テキスト ボックス 699">
          <a:extLst>
            <a:ext uri="{FF2B5EF4-FFF2-40B4-BE49-F238E27FC236}">
              <a16:creationId xmlns:a16="http://schemas.microsoft.com/office/drawing/2014/main" id="{EC315AAA-FE73-4451-92F1-491FBAB2267C}"/>
            </a:ext>
          </a:extLst>
        </xdr:cNvPr>
        <xdr:cNvSpPr txBox="1"/>
      </xdr:nvSpPr>
      <xdr:spPr>
        <a:xfrm>
          <a:off x="16047266" y="1662368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1" name="【庁舎】&#10;一人当たり面積グラフ枠">
          <a:extLst>
            <a:ext uri="{FF2B5EF4-FFF2-40B4-BE49-F238E27FC236}">
              <a16:creationId xmlns:a16="http://schemas.microsoft.com/office/drawing/2014/main" id="{EB184E2E-96AB-463D-BDC3-D13ECB9C63C8}"/>
            </a:ext>
          </a:extLst>
        </xdr:cNvPr>
        <xdr:cNvSpPr/>
      </xdr:nvSpPr>
      <xdr:spPr>
        <a:xfrm>
          <a:off x="16459200" y="1676019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02" name="直線コネクタ 701">
          <a:extLst>
            <a:ext uri="{FF2B5EF4-FFF2-40B4-BE49-F238E27FC236}">
              <a16:creationId xmlns:a16="http://schemas.microsoft.com/office/drawing/2014/main" id="{4A77F23A-E367-458B-BC73-5C245A287F67}"/>
            </a:ext>
          </a:extLst>
        </xdr:cNvPr>
        <xdr:cNvCxnSpPr/>
      </xdr:nvCxnSpPr>
      <xdr:spPr>
        <a:xfrm flipV="1">
          <a:off x="19947254" y="17247234"/>
          <a:ext cx="0" cy="1459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03" name="【庁舎】&#10;一人当たり面積最小値テキスト">
          <a:extLst>
            <a:ext uri="{FF2B5EF4-FFF2-40B4-BE49-F238E27FC236}">
              <a16:creationId xmlns:a16="http://schemas.microsoft.com/office/drawing/2014/main" id="{77C50F89-EBE7-4571-8288-920EFD125FF1}"/>
            </a:ext>
          </a:extLst>
        </xdr:cNvPr>
        <xdr:cNvSpPr txBox="1"/>
      </xdr:nvSpPr>
      <xdr:spPr>
        <a:xfrm>
          <a:off x="19985990" y="1871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04" name="直線コネクタ 703">
          <a:extLst>
            <a:ext uri="{FF2B5EF4-FFF2-40B4-BE49-F238E27FC236}">
              <a16:creationId xmlns:a16="http://schemas.microsoft.com/office/drawing/2014/main" id="{D0C8E657-B435-4803-8E0F-36D7081E15CB}"/>
            </a:ext>
          </a:extLst>
        </xdr:cNvPr>
        <xdr:cNvCxnSpPr/>
      </xdr:nvCxnSpPr>
      <xdr:spPr>
        <a:xfrm>
          <a:off x="19885660" y="187071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05" name="【庁舎】&#10;一人当たり面積最大値テキスト">
          <a:extLst>
            <a:ext uri="{FF2B5EF4-FFF2-40B4-BE49-F238E27FC236}">
              <a16:creationId xmlns:a16="http://schemas.microsoft.com/office/drawing/2014/main" id="{91CF800F-3335-41A7-B39E-103FB9774B83}"/>
            </a:ext>
          </a:extLst>
        </xdr:cNvPr>
        <xdr:cNvSpPr txBox="1"/>
      </xdr:nvSpPr>
      <xdr:spPr>
        <a:xfrm>
          <a:off x="19985990" y="17028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06" name="直線コネクタ 705">
          <a:extLst>
            <a:ext uri="{FF2B5EF4-FFF2-40B4-BE49-F238E27FC236}">
              <a16:creationId xmlns:a16="http://schemas.microsoft.com/office/drawing/2014/main" id="{8E2CB36D-72B6-426B-AAA5-7055346983D8}"/>
            </a:ext>
          </a:extLst>
        </xdr:cNvPr>
        <xdr:cNvCxnSpPr/>
      </xdr:nvCxnSpPr>
      <xdr:spPr>
        <a:xfrm>
          <a:off x="19885660" y="172472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30497</xdr:rowOff>
    </xdr:from>
    <xdr:ext cx="469744" cy="259045"/>
    <xdr:sp macro="" textlink="">
      <xdr:nvSpPr>
        <xdr:cNvPr id="707" name="【庁舎】&#10;一人当たり面積平均値テキスト">
          <a:extLst>
            <a:ext uri="{FF2B5EF4-FFF2-40B4-BE49-F238E27FC236}">
              <a16:creationId xmlns:a16="http://schemas.microsoft.com/office/drawing/2014/main" id="{E8E8DE67-0EFB-47C0-907A-D542E8914477}"/>
            </a:ext>
          </a:extLst>
        </xdr:cNvPr>
        <xdr:cNvSpPr txBox="1"/>
      </xdr:nvSpPr>
      <xdr:spPr>
        <a:xfrm>
          <a:off x="19985990" y="182022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08" name="フローチャート: 判断 707">
          <a:extLst>
            <a:ext uri="{FF2B5EF4-FFF2-40B4-BE49-F238E27FC236}">
              <a16:creationId xmlns:a16="http://schemas.microsoft.com/office/drawing/2014/main" id="{BA671DBF-2C59-4C11-B087-F07C803F8017}"/>
            </a:ext>
          </a:extLst>
        </xdr:cNvPr>
        <xdr:cNvSpPr/>
      </xdr:nvSpPr>
      <xdr:spPr>
        <a:xfrm>
          <a:off x="19904710" y="18229580"/>
          <a:ext cx="9779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09" name="フローチャート: 判断 708">
          <a:extLst>
            <a:ext uri="{FF2B5EF4-FFF2-40B4-BE49-F238E27FC236}">
              <a16:creationId xmlns:a16="http://schemas.microsoft.com/office/drawing/2014/main" id="{B88C3D5D-9D20-4D32-B684-80CE6C94A268}"/>
            </a:ext>
          </a:extLst>
        </xdr:cNvPr>
        <xdr:cNvSpPr/>
      </xdr:nvSpPr>
      <xdr:spPr>
        <a:xfrm>
          <a:off x="19161760" y="18232121"/>
          <a:ext cx="78740" cy="9969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10" name="フローチャート: 判断 709">
          <a:extLst>
            <a:ext uri="{FF2B5EF4-FFF2-40B4-BE49-F238E27FC236}">
              <a16:creationId xmlns:a16="http://schemas.microsoft.com/office/drawing/2014/main" id="{D5981267-043E-4786-8F69-B73506E4989A}"/>
            </a:ext>
          </a:extLst>
        </xdr:cNvPr>
        <xdr:cNvSpPr/>
      </xdr:nvSpPr>
      <xdr:spPr>
        <a:xfrm>
          <a:off x="18345150" y="18251170"/>
          <a:ext cx="9779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11" name="フローチャート: 判断 710">
          <a:extLst>
            <a:ext uri="{FF2B5EF4-FFF2-40B4-BE49-F238E27FC236}">
              <a16:creationId xmlns:a16="http://schemas.microsoft.com/office/drawing/2014/main" id="{11BC9A04-0A89-4FA0-B680-EC869CECAB93}"/>
            </a:ext>
          </a:extLst>
        </xdr:cNvPr>
        <xdr:cNvSpPr/>
      </xdr:nvSpPr>
      <xdr:spPr>
        <a:xfrm>
          <a:off x="17547590" y="18266410"/>
          <a:ext cx="10922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114300</xdr:rowOff>
    </xdr:from>
    <xdr:to>
      <xdr:col>98</xdr:col>
      <xdr:colOff>38100</xdr:colOff>
      <xdr:row>107</xdr:row>
      <xdr:rowOff>44450</xdr:rowOff>
    </xdr:to>
    <xdr:sp macro="" textlink="">
      <xdr:nvSpPr>
        <xdr:cNvPr id="712" name="フローチャート: 判断 711">
          <a:extLst>
            <a:ext uri="{FF2B5EF4-FFF2-40B4-BE49-F238E27FC236}">
              <a16:creationId xmlns:a16="http://schemas.microsoft.com/office/drawing/2014/main" id="{74049343-1FDA-406F-BAE0-4FAF6EB0A39C}"/>
            </a:ext>
          </a:extLst>
        </xdr:cNvPr>
        <xdr:cNvSpPr/>
      </xdr:nvSpPr>
      <xdr:spPr>
        <a:xfrm>
          <a:off x="16761460" y="18288000"/>
          <a:ext cx="78740" cy="10350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3" name="テキスト ボックス 712">
          <a:extLst>
            <a:ext uri="{FF2B5EF4-FFF2-40B4-BE49-F238E27FC236}">
              <a16:creationId xmlns:a16="http://schemas.microsoft.com/office/drawing/2014/main" id="{FDAA53EA-5507-4BF6-A883-18FF6E6A9CAE}"/>
            </a:ext>
          </a:extLst>
        </xdr:cNvPr>
        <xdr:cNvSpPr txBox="1"/>
      </xdr:nvSpPr>
      <xdr:spPr>
        <a:xfrm>
          <a:off x="1977644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14" name="テキスト ボックス 713">
          <a:extLst>
            <a:ext uri="{FF2B5EF4-FFF2-40B4-BE49-F238E27FC236}">
              <a16:creationId xmlns:a16="http://schemas.microsoft.com/office/drawing/2014/main" id="{09163BEA-B8D2-4C1F-8686-FA465BA34407}"/>
            </a:ext>
          </a:extLst>
        </xdr:cNvPr>
        <xdr:cNvSpPr txBox="1"/>
      </xdr:nvSpPr>
      <xdr:spPr>
        <a:xfrm>
          <a:off x="190334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15" name="テキスト ボックス 714">
          <a:extLst>
            <a:ext uri="{FF2B5EF4-FFF2-40B4-BE49-F238E27FC236}">
              <a16:creationId xmlns:a16="http://schemas.microsoft.com/office/drawing/2014/main" id="{59B495C0-F046-4B34-9E58-02EAEC7BF6E7}"/>
            </a:ext>
          </a:extLst>
        </xdr:cNvPr>
        <xdr:cNvSpPr txBox="1"/>
      </xdr:nvSpPr>
      <xdr:spPr>
        <a:xfrm>
          <a:off x="1822831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16" name="テキスト ボックス 715">
          <a:extLst>
            <a:ext uri="{FF2B5EF4-FFF2-40B4-BE49-F238E27FC236}">
              <a16:creationId xmlns:a16="http://schemas.microsoft.com/office/drawing/2014/main" id="{7403BAE8-C092-4288-8361-56D121EF4242}"/>
            </a:ext>
          </a:extLst>
        </xdr:cNvPr>
        <xdr:cNvSpPr txBox="1"/>
      </xdr:nvSpPr>
      <xdr:spPr>
        <a:xfrm>
          <a:off x="1743075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17" name="テキスト ボックス 716">
          <a:extLst>
            <a:ext uri="{FF2B5EF4-FFF2-40B4-BE49-F238E27FC236}">
              <a16:creationId xmlns:a16="http://schemas.microsoft.com/office/drawing/2014/main" id="{9A5C851F-25DC-40B9-86CD-C5874F250DF7}"/>
            </a:ext>
          </a:extLst>
        </xdr:cNvPr>
        <xdr:cNvSpPr txBox="1"/>
      </xdr:nvSpPr>
      <xdr:spPr>
        <a:xfrm>
          <a:off x="16633190" y="19051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5080</xdr:rowOff>
    </xdr:from>
    <xdr:to>
      <xdr:col>116</xdr:col>
      <xdr:colOff>114300</xdr:colOff>
      <xdr:row>106</xdr:row>
      <xdr:rowOff>106680</xdr:rowOff>
    </xdr:to>
    <xdr:sp macro="" textlink="">
      <xdr:nvSpPr>
        <xdr:cNvPr id="718" name="楕円 717">
          <a:extLst>
            <a:ext uri="{FF2B5EF4-FFF2-40B4-BE49-F238E27FC236}">
              <a16:creationId xmlns:a16="http://schemas.microsoft.com/office/drawing/2014/main" id="{22096780-B935-45BA-8D75-D2408B82B0EA}"/>
            </a:ext>
          </a:extLst>
        </xdr:cNvPr>
        <xdr:cNvSpPr/>
      </xdr:nvSpPr>
      <xdr:spPr>
        <a:xfrm>
          <a:off x="19904710" y="18180685"/>
          <a:ext cx="9779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27957</xdr:rowOff>
    </xdr:from>
    <xdr:ext cx="469744" cy="259045"/>
    <xdr:sp macro="" textlink="">
      <xdr:nvSpPr>
        <xdr:cNvPr id="719" name="【庁舎】&#10;一人当たり面積該当値テキスト">
          <a:extLst>
            <a:ext uri="{FF2B5EF4-FFF2-40B4-BE49-F238E27FC236}">
              <a16:creationId xmlns:a16="http://schemas.microsoft.com/office/drawing/2014/main" id="{A72DC3CD-5AAB-4072-9620-75DC17622786}"/>
            </a:ext>
          </a:extLst>
        </xdr:cNvPr>
        <xdr:cNvSpPr txBox="1"/>
      </xdr:nvSpPr>
      <xdr:spPr>
        <a:xfrm>
          <a:off x="19985990" y="18028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13970</xdr:rowOff>
    </xdr:from>
    <xdr:to>
      <xdr:col>112</xdr:col>
      <xdr:colOff>38100</xdr:colOff>
      <xdr:row>106</xdr:row>
      <xdr:rowOff>115570</xdr:rowOff>
    </xdr:to>
    <xdr:sp macro="" textlink="">
      <xdr:nvSpPr>
        <xdr:cNvPr id="720" name="楕円 719">
          <a:extLst>
            <a:ext uri="{FF2B5EF4-FFF2-40B4-BE49-F238E27FC236}">
              <a16:creationId xmlns:a16="http://schemas.microsoft.com/office/drawing/2014/main" id="{B5FF89EF-AC14-49C6-A4B8-F592994910F6}"/>
            </a:ext>
          </a:extLst>
        </xdr:cNvPr>
        <xdr:cNvSpPr/>
      </xdr:nvSpPr>
      <xdr:spPr>
        <a:xfrm>
          <a:off x="19161760" y="181914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55880</xdr:rowOff>
    </xdr:from>
    <xdr:to>
      <xdr:col>116</xdr:col>
      <xdr:colOff>63500</xdr:colOff>
      <xdr:row>106</xdr:row>
      <xdr:rowOff>64770</xdr:rowOff>
    </xdr:to>
    <xdr:cxnSp macro="">
      <xdr:nvCxnSpPr>
        <xdr:cNvPr id="721" name="直線コネクタ 720">
          <a:extLst>
            <a:ext uri="{FF2B5EF4-FFF2-40B4-BE49-F238E27FC236}">
              <a16:creationId xmlns:a16="http://schemas.microsoft.com/office/drawing/2014/main" id="{36F6630E-C369-42CE-AC82-988DA6E332FB}"/>
            </a:ext>
          </a:extLst>
        </xdr:cNvPr>
        <xdr:cNvCxnSpPr/>
      </xdr:nvCxnSpPr>
      <xdr:spPr>
        <a:xfrm flipV="1">
          <a:off x="19204940" y="18233390"/>
          <a:ext cx="742950" cy="3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147338</xdr:rowOff>
    </xdr:from>
    <xdr:ext cx="469744" cy="259045"/>
    <xdr:sp macro="" textlink="">
      <xdr:nvSpPr>
        <xdr:cNvPr id="722" name="n_1aveValue【庁舎】&#10;一人当たり面積">
          <a:extLst>
            <a:ext uri="{FF2B5EF4-FFF2-40B4-BE49-F238E27FC236}">
              <a16:creationId xmlns:a16="http://schemas.microsoft.com/office/drawing/2014/main" id="{45375002-61DC-4879-9135-6266B96FBA43}"/>
            </a:ext>
          </a:extLst>
        </xdr:cNvPr>
        <xdr:cNvSpPr txBox="1"/>
      </xdr:nvSpPr>
      <xdr:spPr>
        <a:xfrm>
          <a:off x="18982132" y="18319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723" name="n_2aveValue【庁舎】&#10;一人当たり面積">
          <a:extLst>
            <a:ext uri="{FF2B5EF4-FFF2-40B4-BE49-F238E27FC236}">
              <a16:creationId xmlns:a16="http://schemas.microsoft.com/office/drawing/2014/main" id="{60A96F8D-DA85-4AB3-8DA2-152956545304}"/>
            </a:ext>
          </a:extLst>
        </xdr:cNvPr>
        <xdr:cNvSpPr txBox="1"/>
      </xdr:nvSpPr>
      <xdr:spPr>
        <a:xfrm>
          <a:off x="18182032" y="1802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724" name="n_3aveValue【庁舎】&#10;一人当たり面積">
          <a:extLst>
            <a:ext uri="{FF2B5EF4-FFF2-40B4-BE49-F238E27FC236}">
              <a16:creationId xmlns:a16="http://schemas.microsoft.com/office/drawing/2014/main" id="{4A7BEF9E-1FFF-4216-B543-58360A260459}"/>
            </a:ext>
          </a:extLst>
        </xdr:cNvPr>
        <xdr:cNvSpPr txBox="1"/>
      </xdr:nvSpPr>
      <xdr:spPr>
        <a:xfrm>
          <a:off x="17384472" y="18047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60977</xdr:rowOff>
    </xdr:from>
    <xdr:ext cx="469744" cy="259045"/>
    <xdr:sp macro="" textlink="">
      <xdr:nvSpPr>
        <xdr:cNvPr id="725" name="n_4aveValue【庁舎】&#10;一人当たり面積">
          <a:extLst>
            <a:ext uri="{FF2B5EF4-FFF2-40B4-BE49-F238E27FC236}">
              <a16:creationId xmlns:a16="http://schemas.microsoft.com/office/drawing/2014/main" id="{7E52CF91-D4A3-4280-A4DE-6FBA4B4D19BD}"/>
            </a:ext>
          </a:extLst>
        </xdr:cNvPr>
        <xdr:cNvSpPr txBox="1"/>
      </xdr:nvSpPr>
      <xdr:spPr>
        <a:xfrm>
          <a:off x="16588817" y="1805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132097</xdr:rowOff>
    </xdr:from>
    <xdr:ext cx="469744" cy="259045"/>
    <xdr:sp macro="" textlink="">
      <xdr:nvSpPr>
        <xdr:cNvPr id="726" name="n_1mainValue【庁舎】&#10;一人当たり面積">
          <a:extLst>
            <a:ext uri="{FF2B5EF4-FFF2-40B4-BE49-F238E27FC236}">
              <a16:creationId xmlns:a16="http://schemas.microsoft.com/office/drawing/2014/main" id="{2A251EFB-9CED-461B-8D55-AC3445700742}"/>
            </a:ext>
          </a:extLst>
        </xdr:cNvPr>
        <xdr:cNvSpPr txBox="1"/>
      </xdr:nvSpPr>
      <xdr:spPr>
        <a:xfrm>
          <a:off x="18982132" y="1796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27" name="正方形/長方形 726">
          <a:extLst>
            <a:ext uri="{FF2B5EF4-FFF2-40B4-BE49-F238E27FC236}">
              <a16:creationId xmlns:a16="http://schemas.microsoft.com/office/drawing/2014/main" id="{AA381BF8-90ED-4F72-98BF-59077997C7B7}"/>
            </a:ext>
          </a:extLst>
        </xdr:cNvPr>
        <xdr:cNvSpPr/>
      </xdr:nvSpPr>
      <xdr:spPr>
        <a:xfrm>
          <a:off x="685800" y="19427190"/>
          <a:ext cx="20040600" cy="190881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28" name="正方形/長方形 727">
          <a:extLst>
            <a:ext uri="{FF2B5EF4-FFF2-40B4-BE49-F238E27FC236}">
              <a16:creationId xmlns:a16="http://schemas.microsoft.com/office/drawing/2014/main" id="{3CAF4FC6-2EF7-4E1B-AB9B-815D36BBC526}"/>
            </a:ext>
          </a:extLst>
        </xdr:cNvPr>
        <xdr:cNvSpPr/>
      </xdr:nvSpPr>
      <xdr:spPr>
        <a:xfrm>
          <a:off x="685800" y="19496405"/>
          <a:ext cx="346710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29" name="テキスト ボックス 728">
          <a:extLst>
            <a:ext uri="{FF2B5EF4-FFF2-40B4-BE49-F238E27FC236}">
              <a16:creationId xmlns:a16="http://schemas.microsoft.com/office/drawing/2014/main" id="{D6D991E2-737E-45AE-A438-4EF20285D617}"/>
            </a:ext>
          </a:extLst>
        </xdr:cNvPr>
        <xdr:cNvSpPr txBox="1"/>
      </xdr:nvSpPr>
      <xdr:spPr>
        <a:xfrm>
          <a:off x="762000" y="19746595"/>
          <a:ext cx="1987169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有形固定資産減価償却率においては、</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４施設のうち類似団体内平均値を上回っているのは、橋りょう・トンネル、公営住宅、公民館、保健センター・保健所の４施設のみであり他の施設は類似団体内平均値を下回っている。残りの１０施設においては、</a:t>
          </a:r>
          <a:r>
            <a:rPr kumimoji="1" lang="en-US" altLang="ja-JP" sz="1100" b="0" i="0" baseline="0">
              <a:solidFill>
                <a:schemeClr val="dk1"/>
              </a:solidFill>
              <a:effectLst/>
              <a:latin typeface="+mn-lt"/>
              <a:ea typeface="+mn-ea"/>
              <a:cs typeface="+mn-cs"/>
            </a:rPr>
            <a:t>68.5</a:t>
          </a:r>
          <a:r>
            <a:rPr kumimoji="1" lang="ja-JP" altLang="ja-JP" sz="1100" b="0" i="0" baseline="0">
              <a:solidFill>
                <a:schemeClr val="dk1"/>
              </a:solidFill>
              <a:effectLst/>
              <a:latin typeface="+mn-lt"/>
              <a:ea typeface="+mn-ea"/>
              <a:cs typeface="+mn-cs"/>
            </a:rPr>
            <a:t>％から</a:t>
          </a:r>
          <a:r>
            <a:rPr kumimoji="1" lang="en-US" altLang="ja-JP" sz="1100" b="0" i="0" baseline="0">
              <a:solidFill>
                <a:schemeClr val="dk1"/>
              </a:solidFill>
              <a:effectLst/>
              <a:latin typeface="+mn-lt"/>
              <a:ea typeface="+mn-ea"/>
              <a:cs typeface="+mn-cs"/>
            </a:rPr>
            <a:t>100</a:t>
          </a:r>
          <a:r>
            <a:rPr kumimoji="1" lang="ja-JP" altLang="ja-JP" sz="1100" b="0" i="0" baseline="0">
              <a:solidFill>
                <a:schemeClr val="dk1"/>
              </a:solidFill>
              <a:effectLst/>
              <a:latin typeface="+mn-lt"/>
              <a:ea typeface="+mn-ea"/>
              <a:cs typeface="+mn-cs"/>
            </a:rPr>
            <a:t>％まで減価償却率が進んでおり、今後施設の延命化を図るための維持管理・施設の集約化等の検討を行っていく。</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また、１０施設における</a:t>
          </a:r>
          <a:r>
            <a:rPr kumimoji="1" lang="en-US" altLang="ja-JP" sz="1100" b="0" i="0" baseline="0">
              <a:solidFill>
                <a:schemeClr val="dk1"/>
              </a:solidFill>
              <a:effectLst/>
              <a:latin typeface="+mn-lt"/>
              <a:ea typeface="+mn-ea"/>
              <a:cs typeface="+mn-cs"/>
            </a:rPr>
            <a:t>1</a:t>
          </a:r>
          <a:r>
            <a:rPr kumimoji="1" lang="ja-JP" altLang="ja-JP" sz="1100" b="0" i="0" baseline="0">
              <a:solidFill>
                <a:schemeClr val="dk1"/>
              </a:solidFill>
              <a:effectLst/>
              <a:latin typeface="+mn-lt"/>
              <a:ea typeface="+mn-ea"/>
              <a:cs typeface="+mn-cs"/>
            </a:rPr>
            <a:t>人当たりの面積は、類似団体内平均値を上回っている施設が多数占めているが、児童館においては１館の解体により平均を下回った。</a:t>
          </a:r>
          <a:br>
            <a:rPr kumimoji="1" lang="en-US" altLang="ja-JP" sz="1100" b="0" i="0" baseline="0">
              <a:solidFill>
                <a:schemeClr val="dk1"/>
              </a:solidFill>
              <a:effectLst/>
              <a:latin typeface="+mn-lt"/>
              <a:ea typeface="+mn-ea"/>
              <a:cs typeface="+mn-cs"/>
            </a:rPr>
          </a:br>
          <a:r>
            <a:rPr kumimoji="1" lang="ja-JP" altLang="ja-JP" sz="1100" b="0" i="0" baseline="0">
              <a:solidFill>
                <a:schemeClr val="dk1"/>
              </a:solidFill>
              <a:effectLst/>
              <a:latin typeface="+mn-lt"/>
              <a:ea typeface="+mn-ea"/>
              <a:cs typeface="+mn-cs"/>
            </a:rPr>
            <a:t>　今後、人口の減少化が進む中で、今後施設の更新時期等を検討していくうえで、施設規模の検討を十分考慮する必要性がある。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13060480</v>
      </c>
      <c r="BO4" s="462"/>
      <c r="BP4" s="462"/>
      <c r="BQ4" s="462"/>
      <c r="BR4" s="462"/>
      <c r="BS4" s="462"/>
      <c r="BT4" s="462"/>
      <c r="BU4" s="463"/>
      <c r="BV4" s="461">
        <v>12505378</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5.3</v>
      </c>
      <c r="CU4" s="602"/>
      <c r="CV4" s="602"/>
      <c r="CW4" s="602"/>
      <c r="CX4" s="602"/>
      <c r="CY4" s="602"/>
      <c r="CZ4" s="602"/>
      <c r="DA4" s="603"/>
      <c r="DB4" s="601">
        <v>6.1</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12641096</v>
      </c>
      <c r="BO5" s="433"/>
      <c r="BP5" s="433"/>
      <c r="BQ5" s="433"/>
      <c r="BR5" s="433"/>
      <c r="BS5" s="433"/>
      <c r="BT5" s="433"/>
      <c r="BU5" s="434"/>
      <c r="BV5" s="432">
        <v>12069751</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73.3</v>
      </c>
      <c r="CU5" s="430"/>
      <c r="CV5" s="430"/>
      <c r="CW5" s="430"/>
      <c r="CX5" s="430"/>
      <c r="CY5" s="430"/>
      <c r="CZ5" s="430"/>
      <c r="DA5" s="431"/>
      <c r="DB5" s="429">
        <v>74.599999999999994</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98</v>
      </c>
      <c r="AV6" s="491"/>
      <c r="AW6" s="491"/>
      <c r="AX6" s="491"/>
      <c r="AY6" s="446" t="s">
        <v>99</v>
      </c>
      <c r="AZ6" s="447"/>
      <c r="BA6" s="447"/>
      <c r="BB6" s="447"/>
      <c r="BC6" s="447"/>
      <c r="BD6" s="447"/>
      <c r="BE6" s="447"/>
      <c r="BF6" s="447"/>
      <c r="BG6" s="447"/>
      <c r="BH6" s="447"/>
      <c r="BI6" s="447"/>
      <c r="BJ6" s="447"/>
      <c r="BK6" s="447"/>
      <c r="BL6" s="447"/>
      <c r="BM6" s="448"/>
      <c r="BN6" s="432">
        <v>419384</v>
      </c>
      <c r="BO6" s="433"/>
      <c r="BP6" s="433"/>
      <c r="BQ6" s="433"/>
      <c r="BR6" s="433"/>
      <c r="BS6" s="433"/>
      <c r="BT6" s="433"/>
      <c r="BU6" s="434"/>
      <c r="BV6" s="432">
        <v>435627</v>
      </c>
      <c r="BW6" s="433"/>
      <c r="BX6" s="433"/>
      <c r="BY6" s="433"/>
      <c r="BZ6" s="433"/>
      <c r="CA6" s="433"/>
      <c r="CB6" s="433"/>
      <c r="CC6" s="434"/>
      <c r="CD6" s="472" t="s">
        <v>100</v>
      </c>
      <c r="CE6" s="392"/>
      <c r="CF6" s="392"/>
      <c r="CG6" s="392"/>
      <c r="CH6" s="392"/>
      <c r="CI6" s="392"/>
      <c r="CJ6" s="392"/>
      <c r="CK6" s="392"/>
      <c r="CL6" s="392"/>
      <c r="CM6" s="392"/>
      <c r="CN6" s="392"/>
      <c r="CO6" s="392"/>
      <c r="CP6" s="392"/>
      <c r="CQ6" s="392"/>
      <c r="CR6" s="392"/>
      <c r="CS6" s="473"/>
      <c r="CT6" s="575">
        <v>73.3</v>
      </c>
      <c r="CU6" s="576"/>
      <c r="CV6" s="576"/>
      <c r="CW6" s="576"/>
      <c r="CX6" s="576"/>
      <c r="CY6" s="576"/>
      <c r="CZ6" s="576"/>
      <c r="DA6" s="577"/>
      <c r="DB6" s="575">
        <v>74.599999999999994</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101</v>
      </c>
      <c r="AN7" s="389"/>
      <c r="AO7" s="389"/>
      <c r="AP7" s="389"/>
      <c r="AQ7" s="389"/>
      <c r="AR7" s="389"/>
      <c r="AS7" s="389"/>
      <c r="AT7" s="390"/>
      <c r="AU7" s="490" t="s">
        <v>90</v>
      </c>
      <c r="AV7" s="491"/>
      <c r="AW7" s="491"/>
      <c r="AX7" s="491"/>
      <c r="AY7" s="446" t="s">
        <v>102</v>
      </c>
      <c r="AZ7" s="447"/>
      <c r="BA7" s="447"/>
      <c r="BB7" s="447"/>
      <c r="BC7" s="447"/>
      <c r="BD7" s="447"/>
      <c r="BE7" s="447"/>
      <c r="BF7" s="447"/>
      <c r="BG7" s="447"/>
      <c r="BH7" s="447"/>
      <c r="BI7" s="447"/>
      <c r="BJ7" s="447"/>
      <c r="BK7" s="447"/>
      <c r="BL7" s="447"/>
      <c r="BM7" s="448"/>
      <c r="BN7" s="432">
        <v>134914</v>
      </c>
      <c r="BO7" s="433"/>
      <c r="BP7" s="433"/>
      <c r="BQ7" s="433"/>
      <c r="BR7" s="433"/>
      <c r="BS7" s="433"/>
      <c r="BT7" s="433"/>
      <c r="BU7" s="434"/>
      <c r="BV7" s="432">
        <v>109685</v>
      </c>
      <c r="BW7" s="433"/>
      <c r="BX7" s="433"/>
      <c r="BY7" s="433"/>
      <c r="BZ7" s="433"/>
      <c r="CA7" s="433"/>
      <c r="CB7" s="433"/>
      <c r="CC7" s="434"/>
      <c r="CD7" s="472" t="s">
        <v>103</v>
      </c>
      <c r="CE7" s="392"/>
      <c r="CF7" s="392"/>
      <c r="CG7" s="392"/>
      <c r="CH7" s="392"/>
      <c r="CI7" s="392"/>
      <c r="CJ7" s="392"/>
      <c r="CK7" s="392"/>
      <c r="CL7" s="392"/>
      <c r="CM7" s="392"/>
      <c r="CN7" s="392"/>
      <c r="CO7" s="392"/>
      <c r="CP7" s="392"/>
      <c r="CQ7" s="392"/>
      <c r="CR7" s="392"/>
      <c r="CS7" s="473"/>
      <c r="CT7" s="432">
        <v>5395007</v>
      </c>
      <c r="CU7" s="433"/>
      <c r="CV7" s="433"/>
      <c r="CW7" s="433"/>
      <c r="CX7" s="433"/>
      <c r="CY7" s="433"/>
      <c r="CZ7" s="433"/>
      <c r="DA7" s="434"/>
      <c r="DB7" s="432">
        <v>5372025</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104</v>
      </c>
      <c r="AN8" s="389"/>
      <c r="AO8" s="389"/>
      <c r="AP8" s="389"/>
      <c r="AQ8" s="389"/>
      <c r="AR8" s="389"/>
      <c r="AS8" s="389"/>
      <c r="AT8" s="390"/>
      <c r="AU8" s="490" t="s">
        <v>98</v>
      </c>
      <c r="AV8" s="491"/>
      <c r="AW8" s="491"/>
      <c r="AX8" s="491"/>
      <c r="AY8" s="446" t="s">
        <v>105</v>
      </c>
      <c r="AZ8" s="447"/>
      <c r="BA8" s="447"/>
      <c r="BB8" s="447"/>
      <c r="BC8" s="447"/>
      <c r="BD8" s="447"/>
      <c r="BE8" s="447"/>
      <c r="BF8" s="447"/>
      <c r="BG8" s="447"/>
      <c r="BH8" s="447"/>
      <c r="BI8" s="447"/>
      <c r="BJ8" s="447"/>
      <c r="BK8" s="447"/>
      <c r="BL8" s="447"/>
      <c r="BM8" s="448"/>
      <c r="BN8" s="432">
        <v>284470</v>
      </c>
      <c r="BO8" s="433"/>
      <c r="BP8" s="433"/>
      <c r="BQ8" s="433"/>
      <c r="BR8" s="433"/>
      <c r="BS8" s="433"/>
      <c r="BT8" s="433"/>
      <c r="BU8" s="434"/>
      <c r="BV8" s="432">
        <v>325942</v>
      </c>
      <c r="BW8" s="433"/>
      <c r="BX8" s="433"/>
      <c r="BY8" s="433"/>
      <c r="BZ8" s="433"/>
      <c r="CA8" s="433"/>
      <c r="CB8" s="433"/>
      <c r="CC8" s="434"/>
      <c r="CD8" s="472" t="s">
        <v>106</v>
      </c>
      <c r="CE8" s="392"/>
      <c r="CF8" s="392"/>
      <c r="CG8" s="392"/>
      <c r="CH8" s="392"/>
      <c r="CI8" s="392"/>
      <c r="CJ8" s="392"/>
      <c r="CK8" s="392"/>
      <c r="CL8" s="392"/>
      <c r="CM8" s="392"/>
      <c r="CN8" s="392"/>
      <c r="CO8" s="392"/>
      <c r="CP8" s="392"/>
      <c r="CQ8" s="392"/>
      <c r="CR8" s="392"/>
      <c r="CS8" s="473"/>
      <c r="CT8" s="535">
        <v>1.0900000000000001</v>
      </c>
      <c r="CU8" s="536"/>
      <c r="CV8" s="536"/>
      <c r="CW8" s="536"/>
      <c r="CX8" s="536"/>
      <c r="CY8" s="536"/>
      <c r="CZ8" s="536"/>
      <c r="DA8" s="537"/>
      <c r="DB8" s="535">
        <v>1.02</v>
      </c>
      <c r="DC8" s="536"/>
      <c r="DD8" s="536"/>
      <c r="DE8" s="536"/>
      <c r="DF8" s="536"/>
      <c r="DG8" s="536"/>
      <c r="DH8" s="536"/>
      <c r="DI8" s="537"/>
    </row>
    <row r="9" spans="1:119" ht="18.75" customHeight="1" thickBot="1" x14ac:dyDescent="0.25">
      <c r="A9" s="163"/>
      <c r="B9" s="564" t="s">
        <v>107</v>
      </c>
      <c r="C9" s="565"/>
      <c r="D9" s="565"/>
      <c r="E9" s="565"/>
      <c r="F9" s="565"/>
      <c r="G9" s="565"/>
      <c r="H9" s="565"/>
      <c r="I9" s="565"/>
      <c r="J9" s="565"/>
      <c r="K9" s="483"/>
      <c r="L9" s="566" t="s">
        <v>108</v>
      </c>
      <c r="M9" s="567"/>
      <c r="N9" s="567"/>
      <c r="O9" s="567"/>
      <c r="P9" s="567"/>
      <c r="Q9" s="568"/>
      <c r="R9" s="569">
        <v>7910</v>
      </c>
      <c r="S9" s="570"/>
      <c r="T9" s="570"/>
      <c r="U9" s="570"/>
      <c r="V9" s="571"/>
      <c r="W9" s="501" t="s">
        <v>109</v>
      </c>
      <c r="X9" s="502"/>
      <c r="Y9" s="502"/>
      <c r="Z9" s="502"/>
      <c r="AA9" s="502"/>
      <c r="AB9" s="502"/>
      <c r="AC9" s="502"/>
      <c r="AD9" s="502"/>
      <c r="AE9" s="502"/>
      <c r="AF9" s="502"/>
      <c r="AG9" s="502"/>
      <c r="AH9" s="502"/>
      <c r="AI9" s="502"/>
      <c r="AJ9" s="502"/>
      <c r="AK9" s="502"/>
      <c r="AL9" s="572"/>
      <c r="AM9" s="489" t="s">
        <v>110</v>
      </c>
      <c r="AN9" s="389"/>
      <c r="AO9" s="389"/>
      <c r="AP9" s="389"/>
      <c r="AQ9" s="389"/>
      <c r="AR9" s="389"/>
      <c r="AS9" s="389"/>
      <c r="AT9" s="390"/>
      <c r="AU9" s="490" t="s">
        <v>90</v>
      </c>
      <c r="AV9" s="491"/>
      <c r="AW9" s="491"/>
      <c r="AX9" s="491"/>
      <c r="AY9" s="446" t="s">
        <v>111</v>
      </c>
      <c r="AZ9" s="447"/>
      <c r="BA9" s="447"/>
      <c r="BB9" s="447"/>
      <c r="BC9" s="447"/>
      <c r="BD9" s="447"/>
      <c r="BE9" s="447"/>
      <c r="BF9" s="447"/>
      <c r="BG9" s="447"/>
      <c r="BH9" s="447"/>
      <c r="BI9" s="447"/>
      <c r="BJ9" s="447"/>
      <c r="BK9" s="447"/>
      <c r="BL9" s="447"/>
      <c r="BM9" s="448"/>
      <c r="BN9" s="432">
        <v>-41472</v>
      </c>
      <c r="BO9" s="433"/>
      <c r="BP9" s="433"/>
      <c r="BQ9" s="433"/>
      <c r="BR9" s="433"/>
      <c r="BS9" s="433"/>
      <c r="BT9" s="433"/>
      <c r="BU9" s="434"/>
      <c r="BV9" s="432">
        <v>-119520</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1.6</v>
      </c>
      <c r="CU9" s="430"/>
      <c r="CV9" s="430"/>
      <c r="CW9" s="430"/>
      <c r="CX9" s="430"/>
      <c r="CY9" s="430"/>
      <c r="CZ9" s="430"/>
      <c r="DA9" s="431"/>
      <c r="DB9" s="429">
        <v>1.8</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8325</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536752</v>
      </c>
      <c r="BO10" s="433"/>
      <c r="BP10" s="433"/>
      <c r="BQ10" s="433"/>
      <c r="BR10" s="433"/>
      <c r="BS10" s="433"/>
      <c r="BT10" s="433"/>
      <c r="BU10" s="434"/>
      <c r="BV10" s="432">
        <v>886636</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98</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7681</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0</v>
      </c>
      <c r="BO12" s="433"/>
      <c r="BP12" s="433"/>
      <c r="BQ12" s="433"/>
      <c r="BR12" s="433"/>
      <c r="BS12" s="433"/>
      <c r="BT12" s="433"/>
      <c r="BU12" s="434"/>
      <c r="BV12" s="432">
        <v>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7581</v>
      </c>
      <c r="S13" s="520"/>
      <c r="T13" s="520"/>
      <c r="U13" s="520"/>
      <c r="V13" s="521"/>
      <c r="W13" s="522" t="s">
        <v>131</v>
      </c>
      <c r="X13" s="418"/>
      <c r="Y13" s="418"/>
      <c r="Z13" s="418"/>
      <c r="AA13" s="418"/>
      <c r="AB13" s="419"/>
      <c r="AC13" s="385">
        <v>366</v>
      </c>
      <c r="AD13" s="386"/>
      <c r="AE13" s="386"/>
      <c r="AF13" s="386"/>
      <c r="AG13" s="387"/>
      <c r="AH13" s="385">
        <v>370</v>
      </c>
      <c r="AI13" s="386"/>
      <c r="AJ13" s="386"/>
      <c r="AK13" s="386"/>
      <c r="AL13" s="445"/>
      <c r="AM13" s="489" t="s">
        <v>132</v>
      </c>
      <c r="AN13" s="389"/>
      <c r="AO13" s="389"/>
      <c r="AP13" s="389"/>
      <c r="AQ13" s="389"/>
      <c r="AR13" s="389"/>
      <c r="AS13" s="389"/>
      <c r="AT13" s="390"/>
      <c r="AU13" s="490" t="s">
        <v>98</v>
      </c>
      <c r="AV13" s="491"/>
      <c r="AW13" s="491"/>
      <c r="AX13" s="491"/>
      <c r="AY13" s="446" t="s">
        <v>133</v>
      </c>
      <c r="AZ13" s="447"/>
      <c r="BA13" s="447"/>
      <c r="BB13" s="447"/>
      <c r="BC13" s="447"/>
      <c r="BD13" s="447"/>
      <c r="BE13" s="447"/>
      <c r="BF13" s="447"/>
      <c r="BG13" s="447"/>
      <c r="BH13" s="447"/>
      <c r="BI13" s="447"/>
      <c r="BJ13" s="447"/>
      <c r="BK13" s="447"/>
      <c r="BL13" s="447"/>
      <c r="BM13" s="448"/>
      <c r="BN13" s="432">
        <v>495280</v>
      </c>
      <c r="BO13" s="433"/>
      <c r="BP13" s="433"/>
      <c r="BQ13" s="433"/>
      <c r="BR13" s="433"/>
      <c r="BS13" s="433"/>
      <c r="BT13" s="433"/>
      <c r="BU13" s="434"/>
      <c r="BV13" s="432">
        <v>767116</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1.3</v>
      </c>
      <c r="CU13" s="430"/>
      <c r="CV13" s="430"/>
      <c r="CW13" s="430"/>
      <c r="CX13" s="430"/>
      <c r="CY13" s="430"/>
      <c r="CZ13" s="430"/>
      <c r="DA13" s="431"/>
      <c r="DB13" s="429">
        <v>1</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7757</v>
      </c>
      <c r="S14" s="520"/>
      <c r="T14" s="520"/>
      <c r="U14" s="520"/>
      <c r="V14" s="521"/>
      <c r="W14" s="523"/>
      <c r="X14" s="421"/>
      <c r="Y14" s="421"/>
      <c r="Z14" s="421"/>
      <c r="AA14" s="421"/>
      <c r="AB14" s="422"/>
      <c r="AC14" s="512">
        <v>8.8000000000000007</v>
      </c>
      <c r="AD14" s="513"/>
      <c r="AE14" s="513"/>
      <c r="AF14" s="513"/>
      <c r="AG14" s="514"/>
      <c r="AH14" s="512">
        <v>8.5</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7684</v>
      </c>
      <c r="S15" s="520"/>
      <c r="T15" s="520"/>
      <c r="U15" s="520"/>
      <c r="V15" s="521"/>
      <c r="W15" s="522" t="s">
        <v>137</v>
      </c>
      <c r="X15" s="418"/>
      <c r="Y15" s="418"/>
      <c r="Z15" s="418"/>
      <c r="AA15" s="418"/>
      <c r="AB15" s="419"/>
      <c r="AC15" s="385">
        <v>1051</v>
      </c>
      <c r="AD15" s="386"/>
      <c r="AE15" s="386"/>
      <c r="AF15" s="386"/>
      <c r="AG15" s="387"/>
      <c r="AH15" s="385">
        <v>1057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4123818</v>
      </c>
      <c r="BO15" s="462"/>
      <c r="BP15" s="462"/>
      <c r="BQ15" s="462"/>
      <c r="BR15" s="462"/>
      <c r="BS15" s="462"/>
      <c r="BT15" s="462"/>
      <c r="BU15" s="463"/>
      <c r="BV15" s="461">
        <v>4101482</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25.2</v>
      </c>
      <c r="AD16" s="513"/>
      <c r="AE16" s="513"/>
      <c r="AF16" s="513"/>
      <c r="AG16" s="514"/>
      <c r="AH16" s="512">
        <v>24.3</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3522084</v>
      </c>
      <c r="BO16" s="433"/>
      <c r="BP16" s="433"/>
      <c r="BQ16" s="433"/>
      <c r="BR16" s="433"/>
      <c r="BS16" s="433"/>
      <c r="BT16" s="433"/>
      <c r="BU16" s="434"/>
      <c r="BV16" s="432">
        <v>3446883</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2758</v>
      </c>
      <c r="AD17" s="386"/>
      <c r="AE17" s="386"/>
      <c r="AF17" s="386"/>
      <c r="AG17" s="387"/>
      <c r="AH17" s="385">
        <v>2917</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5395007</v>
      </c>
      <c r="BO17" s="433"/>
      <c r="BP17" s="433"/>
      <c r="BQ17" s="433"/>
      <c r="BR17" s="433"/>
      <c r="BS17" s="433"/>
      <c r="BT17" s="433"/>
      <c r="BU17" s="434"/>
      <c r="BV17" s="432">
        <v>5372025</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212.19</v>
      </c>
      <c r="M18" s="485"/>
      <c r="N18" s="485"/>
      <c r="O18" s="485"/>
      <c r="P18" s="485"/>
      <c r="Q18" s="485"/>
      <c r="R18" s="486"/>
      <c r="S18" s="486"/>
      <c r="T18" s="486"/>
      <c r="U18" s="486"/>
      <c r="V18" s="487"/>
      <c r="W18" s="503"/>
      <c r="X18" s="504"/>
      <c r="Y18" s="504"/>
      <c r="Z18" s="504"/>
      <c r="AA18" s="504"/>
      <c r="AB18" s="528"/>
      <c r="AC18" s="402">
        <v>66.099999999999994</v>
      </c>
      <c r="AD18" s="403"/>
      <c r="AE18" s="403"/>
      <c r="AF18" s="403"/>
      <c r="AG18" s="488"/>
      <c r="AH18" s="402">
        <v>67.2</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4429180</v>
      </c>
      <c r="BO18" s="433"/>
      <c r="BP18" s="433"/>
      <c r="BQ18" s="433"/>
      <c r="BR18" s="433"/>
      <c r="BS18" s="433"/>
      <c r="BT18" s="433"/>
      <c r="BU18" s="434"/>
      <c r="BV18" s="432">
        <v>4297261</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37</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9737281</v>
      </c>
      <c r="BO19" s="433"/>
      <c r="BP19" s="433"/>
      <c r="BQ19" s="433"/>
      <c r="BR19" s="433"/>
      <c r="BS19" s="433"/>
      <c r="BT19" s="433"/>
      <c r="BU19" s="434"/>
      <c r="BV19" s="432">
        <v>9424295</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3165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931112</v>
      </c>
      <c r="BO22" s="462"/>
      <c r="BP22" s="462"/>
      <c r="BQ22" s="462"/>
      <c r="BR22" s="462"/>
      <c r="BS22" s="462"/>
      <c r="BT22" s="462"/>
      <c r="BU22" s="463"/>
      <c r="BV22" s="461">
        <v>1078915</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931112</v>
      </c>
      <c r="BO23" s="433"/>
      <c r="BP23" s="433"/>
      <c r="BQ23" s="433"/>
      <c r="BR23" s="433"/>
      <c r="BS23" s="433"/>
      <c r="BT23" s="433"/>
      <c r="BU23" s="434"/>
      <c r="BV23" s="432">
        <v>1074282</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8500</v>
      </c>
      <c r="R24" s="386"/>
      <c r="S24" s="386"/>
      <c r="T24" s="386"/>
      <c r="U24" s="386"/>
      <c r="V24" s="387"/>
      <c r="W24" s="475"/>
      <c r="X24" s="412"/>
      <c r="Y24" s="413"/>
      <c r="Z24" s="388" t="s">
        <v>162</v>
      </c>
      <c r="AA24" s="389"/>
      <c r="AB24" s="389"/>
      <c r="AC24" s="389"/>
      <c r="AD24" s="389"/>
      <c r="AE24" s="389"/>
      <c r="AF24" s="389"/>
      <c r="AG24" s="390"/>
      <c r="AH24" s="385">
        <v>154</v>
      </c>
      <c r="AI24" s="386"/>
      <c r="AJ24" s="386"/>
      <c r="AK24" s="386"/>
      <c r="AL24" s="387"/>
      <c r="AM24" s="385">
        <v>456302</v>
      </c>
      <c r="AN24" s="386"/>
      <c r="AO24" s="386"/>
      <c r="AP24" s="386"/>
      <c r="AQ24" s="386"/>
      <c r="AR24" s="387"/>
      <c r="AS24" s="385">
        <v>2963</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747175</v>
      </c>
      <c r="BO24" s="433"/>
      <c r="BP24" s="433"/>
      <c r="BQ24" s="433"/>
      <c r="BR24" s="433"/>
      <c r="BS24" s="433"/>
      <c r="BT24" s="433"/>
      <c r="BU24" s="434"/>
      <c r="BV24" s="432">
        <v>807079</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6700</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5298242</v>
      </c>
      <c r="BO25" s="462"/>
      <c r="BP25" s="462"/>
      <c r="BQ25" s="462"/>
      <c r="BR25" s="462"/>
      <c r="BS25" s="462"/>
      <c r="BT25" s="462"/>
      <c r="BU25" s="463"/>
      <c r="BV25" s="461">
        <v>6538915</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5600</v>
      </c>
      <c r="R26" s="386"/>
      <c r="S26" s="386"/>
      <c r="T26" s="386"/>
      <c r="U26" s="386"/>
      <c r="V26" s="387"/>
      <c r="W26" s="475"/>
      <c r="X26" s="412"/>
      <c r="Y26" s="413"/>
      <c r="Z26" s="388" t="s">
        <v>168</v>
      </c>
      <c r="AA26" s="443"/>
      <c r="AB26" s="443"/>
      <c r="AC26" s="443"/>
      <c r="AD26" s="443"/>
      <c r="AE26" s="443"/>
      <c r="AF26" s="443"/>
      <c r="AG26" s="444"/>
      <c r="AH26" s="385">
        <v>2</v>
      </c>
      <c r="AI26" s="386"/>
      <c r="AJ26" s="386"/>
      <c r="AK26" s="386"/>
      <c r="AL26" s="387"/>
      <c r="AM26" s="385" t="s">
        <v>169</v>
      </c>
      <c r="AN26" s="386"/>
      <c r="AO26" s="386"/>
      <c r="AP26" s="386"/>
      <c r="AQ26" s="386"/>
      <c r="AR26" s="387"/>
      <c r="AS26" s="385" t="s">
        <v>169</v>
      </c>
      <c r="AT26" s="386"/>
      <c r="AU26" s="386"/>
      <c r="AV26" s="386"/>
      <c r="AW26" s="386"/>
      <c r="AX26" s="445"/>
      <c r="AY26" s="472" t="s">
        <v>170</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171</v>
      </c>
      <c r="F27" s="389"/>
      <c r="G27" s="389"/>
      <c r="H27" s="389"/>
      <c r="I27" s="389"/>
      <c r="J27" s="389"/>
      <c r="K27" s="390"/>
      <c r="L27" s="385">
        <v>1</v>
      </c>
      <c r="M27" s="386"/>
      <c r="N27" s="386"/>
      <c r="O27" s="386"/>
      <c r="P27" s="387"/>
      <c r="Q27" s="385">
        <v>3750</v>
      </c>
      <c r="R27" s="386"/>
      <c r="S27" s="386"/>
      <c r="T27" s="386"/>
      <c r="U27" s="386"/>
      <c r="V27" s="387"/>
      <c r="W27" s="475"/>
      <c r="X27" s="412"/>
      <c r="Y27" s="413"/>
      <c r="Z27" s="388" t="s">
        <v>172</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173</v>
      </c>
      <c r="AZ27" s="470"/>
      <c r="BA27" s="470"/>
      <c r="BB27" s="470"/>
      <c r="BC27" s="470"/>
      <c r="BD27" s="470"/>
      <c r="BE27" s="470"/>
      <c r="BF27" s="470"/>
      <c r="BG27" s="470"/>
      <c r="BH27" s="470"/>
      <c r="BI27" s="470"/>
      <c r="BJ27" s="470"/>
      <c r="BK27" s="470"/>
      <c r="BL27" s="470"/>
      <c r="BM27" s="471"/>
      <c r="BN27" s="466">
        <v>500000</v>
      </c>
      <c r="BO27" s="467"/>
      <c r="BP27" s="467"/>
      <c r="BQ27" s="467"/>
      <c r="BR27" s="467"/>
      <c r="BS27" s="467"/>
      <c r="BT27" s="467"/>
      <c r="BU27" s="468"/>
      <c r="BV27" s="466">
        <v>500000</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174</v>
      </c>
      <c r="F28" s="389"/>
      <c r="G28" s="389"/>
      <c r="H28" s="389"/>
      <c r="I28" s="389"/>
      <c r="J28" s="389"/>
      <c r="K28" s="390"/>
      <c r="L28" s="385">
        <v>1</v>
      </c>
      <c r="M28" s="386"/>
      <c r="N28" s="386"/>
      <c r="O28" s="386"/>
      <c r="P28" s="387"/>
      <c r="Q28" s="385">
        <v>3070</v>
      </c>
      <c r="R28" s="386"/>
      <c r="S28" s="386"/>
      <c r="T28" s="386"/>
      <c r="U28" s="386"/>
      <c r="V28" s="387"/>
      <c r="W28" s="475"/>
      <c r="X28" s="412"/>
      <c r="Y28" s="413"/>
      <c r="Z28" s="388" t="s">
        <v>175</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176</v>
      </c>
      <c r="AZ28" s="450"/>
      <c r="BA28" s="450"/>
      <c r="BB28" s="451"/>
      <c r="BC28" s="458" t="s">
        <v>46</v>
      </c>
      <c r="BD28" s="459"/>
      <c r="BE28" s="459"/>
      <c r="BF28" s="459"/>
      <c r="BG28" s="459"/>
      <c r="BH28" s="459"/>
      <c r="BI28" s="459"/>
      <c r="BJ28" s="459"/>
      <c r="BK28" s="459"/>
      <c r="BL28" s="459"/>
      <c r="BM28" s="460"/>
      <c r="BN28" s="461">
        <v>8948717</v>
      </c>
      <c r="BO28" s="462"/>
      <c r="BP28" s="462"/>
      <c r="BQ28" s="462"/>
      <c r="BR28" s="462"/>
      <c r="BS28" s="462"/>
      <c r="BT28" s="462"/>
      <c r="BU28" s="463"/>
      <c r="BV28" s="461">
        <v>8248965</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177</v>
      </c>
      <c r="F29" s="389"/>
      <c r="G29" s="389"/>
      <c r="H29" s="389"/>
      <c r="I29" s="389"/>
      <c r="J29" s="389"/>
      <c r="K29" s="390"/>
      <c r="L29" s="385">
        <v>11</v>
      </c>
      <c r="M29" s="386"/>
      <c r="N29" s="386"/>
      <c r="O29" s="386"/>
      <c r="P29" s="387"/>
      <c r="Q29" s="385">
        <v>2860</v>
      </c>
      <c r="R29" s="386"/>
      <c r="S29" s="386"/>
      <c r="T29" s="386"/>
      <c r="U29" s="386"/>
      <c r="V29" s="387"/>
      <c r="W29" s="476"/>
      <c r="X29" s="477"/>
      <c r="Y29" s="478"/>
      <c r="Z29" s="388" t="s">
        <v>178</v>
      </c>
      <c r="AA29" s="389"/>
      <c r="AB29" s="389"/>
      <c r="AC29" s="389"/>
      <c r="AD29" s="389"/>
      <c r="AE29" s="389"/>
      <c r="AF29" s="389"/>
      <c r="AG29" s="390"/>
      <c r="AH29" s="385">
        <v>154</v>
      </c>
      <c r="AI29" s="386"/>
      <c r="AJ29" s="386"/>
      <c r="AK29" s="386"/>
      <c r="AL29" s="387"/>
      <c r="AM29" s="385">
        <v>456302</v>
      </c>
      <c r="AN29" s="386"/>
      <c r="AO29" s="386"/>
      <c r="AP29" s="386"/>
      <c r="AQ29" s="386"/>
      <c r="AR29" s="387"/>
      <c r="AS29" s="385">
        <v>2963</v>
      </c>
      <c r="AT29" s="386"/>
      <c r="AU29" s="386"/>
      <c r="AV29" s="386"/>
      <c r="AW29" s="386"/>
      <c r="AX29" s="445"/>
      <c r="AY29" s="452"/>
      <c r="AZ29" s="453"/>
      <c r="BA29" s="453"/>
      <c r="BB29" s="454"/>
      <c r="BC29" s="446" t="s">
        <v>179</v>
      </c>
      <c r="BD29" s="447"/>
      <c r="BE29" s="447"/>
      <c r="BF29" s="447"/>
      <c r="BG29" s="447"/>
      <c r="BH29" s="447"/>
      <c r="BI29" s="447"/>
      <c r="BJ29" s="447"/>
      <c r="BK29" s="447"/>
      <c r="BL29" s="447"/>
      <c r="BM29" s="448"/>
      <c r="BN29" s="432">
        <v>1762368</v>
      </c>
      <c r="BO29" s="433"/>
      <c r="BP29" s="433"/>
      <c r="BQ29" s="433"/>
      <c r="BR29" s="433"/>
      <c r="BS29" s="433"/>
      <c r="BT29" s="433"/>
      <c r="BU29" s="434"/>
      <c r="BV29" s="432">
        <v>1900348</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180</v>
      </c>
      <c r="X30" s="400"/>
      <c r="Y30" s="400"/>
      <c r="Z30" s="400"/>
      <c r="AA30" s="400"/>
      <c r="AB30" s="400"/>
      <c r="AC30" s="400"/>
      <c r="AD30" s="400"/>
      <c r="AE30" s="400"/>
      <c r="AF30" s="400"/>
      <c r="AG30" s="401"/>
      <c r="AH30" s="402">
        <v>92.5</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4873259</v>
      </c>
      <c r="BO30" s="467"/>
      <c r="BP30" s="467"/>
      <c r="BQ30" s="467"/>
      <c r="BR30" s="467"/>
      <c r="BS30" s="467"/>
      <c r="BT30" s="467"/>
      <c r="BU30" s="468"/>
      <c r="BV30" s="466">
        <v>5659496</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181</v>
      </c>
      <c r="D32" s="391"/>
      <c r="E32" s="391"/>
      <c r="F32" s="391"/>
      <c r="G32" s="391"/>
      <c r="H32" s="391"/>
      <c r="I32" s="391"/>
      <c r="J32" s="391"/>
      <c r="K32" s="391"/>
      <c r="L32" s="391"/>
      <c r="M32" s="391"/>
      <c r="N32" s="391"/>
      <c r="O32" s="391"/>
      <c r="P32" s="391"/>
      <c r="Q32" s="391"/>
      <c r="R32" s="391"/>
      <c r="S32" s="391"/>
      <c r="U32" s="392" t="s">
        <v>182</v>
      </c>
      <c r="V32" s="392"/>
      <c r="W32" s="392"/>
      <c r="X32" s="392"/>
      <c r="Y32" s="392"/>
      <c r="Z32" s="392"/>
      <c r="AA32" s="392"/>
      <c r="AB32" s="392"/>
      <c r="AC32" s="392"/>
      <c r="AD32" s="392"/>
      <c r="AE32" s="392"/>
      <c r="AF32" s="392"/>
      <c r="AG32" s="392"/>
      <c r="AH32" s="392"/>
      <c r="AI32" s="392"/>
      <c r="AJ32" s="392"/>
      <c r="AK32" s="392"/>
      <c r="AM32" s="392" t="s">
        <v>183</v>
      </c>
      <c r="AN32" s="392"/>
      <c r="AO32" s="392"/>
      <c r="AP32" s="392"/>
      <c r="AQ32" s="392"/>
      <c r="AR32" s="392"/>
      <c r="AS32" s="392"/>
      <c r="AT32" s="392"/>
      <c r="AU32" s="392"/>
      <c r="AV32" s="392"/>
      <c r="AW32" s="392"/>
      <c r="AX32" s="392"/>
      <c r="AY32" s="392"/>
      <c r="AZ32" s="392"/>
      <c r="BA32" s="392"/>
      <c r="BB32" s="392"/>
      <c r="BC32" s="392"/>
      <c r="BE32" s="392" t="s">
        <v>184</v>
      </c>
      <c r="BF32" s="392"/>
      <c r="BG32" s="392"/>
      <c r="BH32" s="392"/>
      <c r="BI32" s="392"/>
      <c r="BJ32" s="392"/>
      <c r="BK32" s="392"/>
      <c r="BL32" s="392"/>
      <c r="BM32" s="392"/>
      <c r="BN32" s="392"/>
      <c r="BO32" s="392"/>
      <c r="BP32" s="392"/>
      <c r="BQ32" s="392"/>
      <c r="BR32" s="392"/>
      <c r="BS32" s="392"/>
      <c r="BT32" s="392"/>
      <c r="BU32" s="392"/>
      <c r="BW32" s="392" t="s">
        <v>185</v>
      </c>
      <c r="BX32" s="392"/>
      <c r="BY32" s="392"/>
      <c r="BZ32" s="392"/>
      <c r="CA32" s="392"/>
      <c r="CB32" s="392"/>
      <c r="CC32" s="392"/>
      <c r="CD32" s="392"/>
      <c r="CE32" s="392"/>
      <c r="CF32" s="392"/>
      <c r="CG32" s="392"/>
      <c r="CH32" s="392"/>
      <c r="CI32" s="392"/>
      <c r="CJ32" s="392"/>
      <c r="CK32" s="392"/>
      <c r="CL32" s="392"/>
      <c r="CM32" s="392"/>
      <c r="CO32" s="392" t="s">
        <v>186</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187</v>
      </c>
      <c r="D33" s="384"/>
      <c r="E33" s="383" t="s">
        <v>188</v>
      </c>
      <c r="F33" s="383"/>
      <c r="G33" s="383"/>
      <c r="H33" s="383"/>
      <c r="I33" s="383"/>
      <c r="J33" s="383"/>
      <c r="K33" s="383"/>
      <c r="L33" s="383"/>
      <c r="M33" s="383"/>
      <c r="N33" s="383"/>
      <c r="O33" s="383"/>
      <c r="P33" s="383"/>
      <c r="Q33" s="383"/>
      <c r="R33" s="383"/>
      <c r="S33" s="383"/>
      <c r="T33" s="167"/>
      <c r="U33" s="384" t="s">
        <v>187</v>
      </c>
      <c r="V33" s="384"/>
      <c r="W33" s="383" t="s">
        <v>188</v>
      </c>
      <c r="X33" s="383"/>
      <c r="Y33" s="383"/>
      <c r="Z33" s="383"/>
      <c r="AA33" s="383"/>
      <c r="AB33" s="383"/>
      <c r="AC33" s="383"/>
      <c r="AD33" s="383"/>
      <c r="AE33" s="383"/>
      <c r="AF33" s="383"/>
      <c r="AG33" s="383"/>
      <c r="AH33" s="383"/>
      <c r="AI33" s="383"/>
      <c r="AJ33" s="383"/>
      <c r="AK33" s="383"/>
      <c r="AL33" s="167"/>
      <c r="AM33" s="384" t="s">
        <v>187</v>
      </c>
      <c r="AN33" s="384"/>
      <c r="AO33" s="383" t="s">
        <v>188</v>
      </c>
      <c r="AP33" s="383"/>
      <c r="AQ33" s="383"/>
      <c r="AR33" s="383"/>
      <c r="AS33" s="383"/>
      <c r="AT33" s="383"/>
      <c r="AU33" s="383"/>
      <c r="AV33" s="383"/>
      <c r="AW33" s="383"/>
      <c r="AX33" s="383"/>
      <c r="AY33" s="383"/>
      <c r="AZ33" s="383"/>
      <c r="BA33" s="383"/>
      <c r="BB33" s="383"/>
      <c r="BC33" s="383"/>
      <c r="BD33" s="173"/>
      <c r="BE33" s="383" t="s">
        <v>189</v>
      </c>
      <c r="BF33" s="383"/>
      <c r="BG33" s="383" t="s">
        <v>190</v>
      </c>
      <c r="BH33" s="383"/>
      <c r="BI33" s="383"/>
      <c r="BJ33" s="383"/>
      <c r="BK33" s="383"/>
      <c r="BL33" s="383"/>
      <c r="BM33" s="383"/>
      <c r="BN33" s="383"/>
      <c r="BO33" s="383"/>
      <c r="BP33" s="383"/>
      <c r="BQ33" s="383"/>
      <c r="BR33" s="383"/>
      <c r="BS33" s="383"/>
      <c r="BT33" s="383"/>
      <c r="BU33" s="383"/>
      <c r="BV33" s="173"/>
      <c r="BW33" s="384" t="s">
        <v>189</v>
      </c>
      <c r="BX33" s="384"/>
      <c r="BY33" s="383" t="s">
        <v>191</v>
      </c>
      <c r="BZ33" s="383"/>
      <c r="CA33" s="383"/>
      <c r="CB33" s="383"/>
      <c r="CC33" s="383"/>
      <c r="CD33" s="383"/>
      <c r="CE33" s="383"/>
      <c r="CF33" s="383"/>
      <c r="CG33" s="383"/>
      <c r="CH33" s="383"/>
      <c r="CI33" s="383"/>
      <c r="CJ33" s="383"/>
      <c r="CK33" s="383"/>
      <c r="CL33" s="383"/>
      <c r="CM33" s="383"/>
      <c r="CN33" s="167"/>
      <c r="CO33" s="384" t="s">
        <v>187</v>
      </c>
      <c r="CP33" s="384"/>
      <c r="CQ33" s="383" t="s">
        <v>192</v>
      </c>
      <c r="CR33" s="383"/>
      <c r="CS33" s="383"/>
      <c r="CT33" s="383"/>
      <c r="CU33" s="383"/>
      <c r="CV33" s="383"/>
      <c r="CW33" s="383"/>
      <c r="CX33" s="383"/>
      <c r="CY33" s="383"/>
      <c r="CZ33" s="383"/>
      <c r="DA33" s="383"/>
      <c r="DB33" s="383"/>
      <c r="DC33" s="383"/>
      <c r="DD33" s="383"/>
      <c r="DE33" s="383"/>
      <c r="DF33" s="167"/>
      <c r="DG33" s="382" t="s">
        <v>193</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後期高齢者医療事業特別会計</v>
      </c>
      <c r="X34" s="381"/>
      <c r="Y34" s="381"/>
      <c r="Z34" s="381"/>
      <c r="AA34" s="381"/>
      <c r="AB34" s="381"/>
      <c r="AC34" s="381"/>
      <c r="AD34" s="381"/>
      <c r="AE34" s="381"/>
      <c r="AF34" s="381"/>
      <c r="AG34" s="381"/>
      <c r="AH34" s="381"/>
      <c r="AI34" s="381"/>
      <c r="AJ34" s="381"/>
      <c r="AK34" s="381"/>
      <c r="AL34" s="163"/>
      <c r="AM34" s="380">
        <f>IF(AO34="","",MAX(C34:D43,U34:V43)+1)</f>
        <v>7</v>
      </c>
      <c r="AN34" s="380"/>
      <c r="AO34" s="381" t="str">
        <f>IF('各会計、関係団体の財政状況及び健全化判断比率'!B33="","",'各会計、関係団体の財政状況及び健全化判断比率'!B33)</f>
        <v>簡易水道事業会計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9</v>
      </c>
      <c r="BX34" s="380"/>
      <c r="BY34" s="381" t="str">
        <f>IF('各会計、関係団体の財政状況及び健全化判断比率'!B68="","",'各会計、関係団体の財政状況及び健全化判断比率'!B68)</f>
        <v>公立小浜病院組合</v>
      </c>
      <c r="BZ34" s="381"/>
      <c r="CA34" s="381"/>
      <c r="CB34" s="381"/>
      <c r="CC34" s="381"/>
      <c r="CD34" s="381"/>
      <c r="CE34" s="381"/>
      <c r="CF34" s="381"/>
      <c r="CG34" s="381"/>
      <c r="CH34" s="381"/>
      <c r="CI34" s="381"/>
      <c r="CJ34" s="381"/>
      <c r="CK34" s="381"/>
      <c r="CL34" s="381"/>
      <c r="CM34" s="381"/>
      <c r="CN34" s="163"/>
      <c r="CO34" s="380">
        <f>IF(CQ34="","",MAX(C34:D43,U34:V43,AM34:AN43,BE34:BF43,BW34:BX43)+1)</f>
        <v>18</v>
      </c>
      <c r="CP34" s="380"/>
      <c r="CQ34" s="381" t="str">
        <f>IF('各会計、関係団体の財政状況及び健全化判断比率'!BS7="","",'各会計、関係団体の財政状況及び健全化判断比率'!BS7)</f>
        <v>グリーン大飯農業公社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国民健康保険事業特別会計</v>
      </c>
      <c r="X35" s="381"/>
      <c r="Y35" s="381"/>
      <c r="Z35" s="381"/>
      <c r="AA35" s="381"/>
      <c r="AB35" s="381"/>
      <c r="AC35" s="381"/>
      <c r="AD35" s="381"/>
      <c r="AE35" s="381"/>
      <c r="AF35" s="381"/>
      <c r="AG35" s="381"/>
      <c r="AH35" s="381"/>
      <c r="AI35" s="381"/>
      <c r="AJ35" s="381"/>
      <c r="AK35" s="381"/>
      <c r="AL35" s="163"/>
      <c r="AM35" s="380">
        <f t="shared" ref="AM35:AM43" si="0">IF(AO35="","",AM34+1)</f>
        <v>8</v>
      </c>
      <c r="AN35" s="380"/>
      <c r="AO35" s="381" t="str">
        <f>IF('各会計、関係団体の財政状況及び健全化判断比率'!B34="","",'各会計、関係団体の財政状況及び健全化判断比率'!B34)</f>
        <v>特定環境保全公共下水道事業</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10</v>
      </c>
      <c r="BX35" s="380"/>
      <c r="BY35" s="381" t="str">
        <f>IF('各会計、関係団体の財政状況及び健全化判断比率'!B69="","",'各会計、関係団体の財政状況及び健全化判断比率'!B69)</f>
        <v>若狭消防組合</v>
      </c>
      <c r="BZ35" s="381"/>
      <c r="CA35" s="381"/>
      <c r="CB35" s="381"/>
      <c r="CC35" s="381"/>
      <c r="CD35" s="381"/>
      <c r="CE35" s="381"/>
      <c r="CF35" s="381"/>
      <c r="CG35" s="381"/>
      <c r="CH35" s="381"/>
      <c r="CI35" s="381"/>
      <c r="CJ35" s="381"/>
      <c r="CK35" s="381"/>
      <c r="CL35" s="381"/>
      <c r="CM35" s="381"/>
      <c r="CN35" s="163"/>
      <c r="CO35" s="380">
        <f t="shared" ref="CO35:CO43" si="3">IF(CQ35="","",CO34+1)</f>
        <v>19</v>
      </c>
      <c r="CP35" s="380"/>
      <c r="CQ35" s="381" t="str">
        <f>IF('各会計、関係団体の財政状況及び健全化判断比率'!BS8="","",'各会計、関係団体の財政状況及び健全化判断比率'!BS8)</f>
        <v>おおい町土地開発公社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国民健康保険診療事業特別会計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11</v>
      </c>
      <c r="BX36" s="380"/>
      <c r="BY36" s="381" t="str">
        <f>IF('各会計、関係団体の財政状況及び健全化判断比率'!B70="","",'各会計、関係団体の財政状況及び健全化判断比率'!B70)</f>
        <v>福井県自治会館組合</v>
      </c>
      <c r="BZ36" s="381"/>
      <c r="CA36" s="381"/>
      <c r="CB36" s="381"/>
      <c r="CC36" s="381"/>
      <c r="CD36" s="381"/>
      <c r="CE36" s="381"/>
      <c r="CF36" s="381"/>
      <c r="CG36" s="381"/>
      <c r="CH36" s="381"/>
      <c r="CI36" s="381"/>
      <c r="CJ36" s="381"/>
      <c r="CK36" s="381"/>
      <c r="CL36" s="381"/>
      <c r="CM36" s="381"/>
      <c r="CN36" s="163"/>
      <c r="CO36" s="380">
        <f t="shared" si="3"/>
        <v>20</v>
      </c>
      <c r="CP36" s="380"/>
      <c r="CQ36" s="381" t="str">
        <f>IF('各会計、関係団体の財政状況及び健全化判断比率'!BS9="","",'各会計、関係団体の財政状況及び健全化判断比率'!BS9)</f>
        <v>わかさ大飯マリンワールド</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介護保険事業特別会計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12</v>
      </c>
      <c r="BX37" s="380"/>
      <c r="BY37" s="381" t="str">
        <f>IF('各会計、関係団体の財政状況及び健全化判断比率'!B71="","",'各会計、関係団体の財政状況及び健全化判断比率'!B71)</f>
        <v>嶺南広域行政組合</v>
      </c>
      <c r="BZ37" s="381"/>
      <c r="CA37" s="381"/>
      <c r="CB37" s="381"/>
      <c r="CC37" s="381"/>
      <c r="CD37" s="381"/>
      <c r="CE37" s="381"/>
      <c r="CF37" s="381"/>
      <c r="CG37" s="381"/>
      <c r="CH37" s="381"/>
      <c r="CI37" s="381"/>
      <c r="CJ37" s="381"/>
      <c r="CK37" s="381"/>
      <c r="CL37" s="381"/>
      <c r="CM37" s="381"/>
      <c r="CN37" s="163"/>
      <c r="CO37" s="380">
        <f t="shared" si="3"/>
        <v>21</v>
      </c>
      <c r="CP37" s="380"/>
      <c r="CQ37" s="381" t="str">
        <f>IF('各会計、関係団体の財政状況及び健全化判断比率'!BS10="","",'各会計、関係団体の財政状況及び健全化判断比率'!BS10)</f>
        <v>名田庄商会</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f t="shared" si="4"/>
        <v>6</v>
      </c>
      <c r="V38" s="380"/>
      <c r="W38" s="381" t="str">
        <f>IF('各会計、関係団体の財政状況及び健全化判断比率'!B32="","",'各会計、関係団体の財政状況及び健全化判断比率'!B32)</f>
        <v>介護サービス事業特別会計</v>
      </c>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13</v>
      </c>
      <c r="BX38" s="380"/>
      <c r="BY38" s="381" t="str">
        <f>IF('各会計、関係団体の財政状況及び健全化判断比率'!B72="","",'各会計、関係団体の財政状況及び健全化判断比率'!B72)</f>
        <v>福井県後期高齢者医療広域連合（普通会計）</v>
      </c>
      <c r="BZ38" s="381"/>
      <c r="CA38" s="381"/>
      <c r="CB38" s="381"/>
      <c r="CC38" s="381"/>
      <c r="CD38" s="381"/>
      <c r="CE38" s="381"/>
      <c r="CF38" s="381"/>
      <c r="CG38" s="381"/>
      <c r="CH38" s="381"/>
      <c r="CI38" s="381"/>
      <c r="CJ38" s="381"/>
      <c r="CK38" s="381"/>
      <c r="CL38" s="381"/>
      <c r="CM38" s="381"/>
      <c r="CN38" s="163"/>
      <c r="CO38" s="380">
        <f t="shared" si="3"/>
        <v>22</v>
      </c>
      <c r="CP38" s="380"/>
      <c r="CQ38" s="381" t="str">
        <f>IF('各会計、関係団体の財政状況及び健全化判断比率'!BS11="","",'各会計、関係団体の財政状況及び健全化判断比率'!BS11)</f>
        <v>名田庄ウッディーセンター</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14</v>
      </c>
      <c r="BX39" s="380"/>
      <c r="BY39" s="381" t="str">
        <f>IF('各会計、関係団体の財政状況及び健全化判断比率'!B73="","",'各会計、関係団体の財政状況及び健全化判断比率'!B73)</f>
        <v>福井県後期高齢者医療広域連合（事業会計）</v>
      </c>
      <c r="BZ39" s="381"/>
      <c r="CA39" s="381"/>
      <c r="CB39" s="381"/>
      <c r="CC39" s="381"/>
      <c r="CD39" s="381"/>
      <c r="CE39" s="381"/>
      <c r="CF39" s="381"/>
      <c r="CG39" s="381"/>
      <c r="CH39" s="381"/>
      <c r="CI39" s="381"/>
      <c r="CJ39" s="381"/>
      <c r="CK39" s="381"/>
      <c r="CL39" s="381"/>
      <c r="CM39" s="381"/>
      <c r="CN39" s="163"/>
      <c r="CO39" s="380">
        <f t="shared" si="3"/>
        <v>23</v>
      </c>
      <c r="CP39" s="380"/>
      <c r="CQ39" s="381" t="str">
        <f>IF('各会計、関係団体の財政状況及び健全化判断比率'!BS12="","",'各会計、関係団体の財政状況及び健全化判断比率'!BS12)</f>
        <v>おおい</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15</v>
      </c>
      <c r="BX40" s="380"/>
      <c r="BY40" s="381" t="str">
        <f>IF('各会計、関係団体の財政状況及び健全化判断比率'!B74="","",'各会計、関係団体の財政状況及び健全化判断比率'!B74)</f>
        <v>福井県市町総合事務組合（普通会計）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16</v>
      </c>
      <c r="BX41" s="380"/>
      <c r="BY41" s="381" t="str">
        <f>IF('各会計、関係団体の財政状況及び健全化判断比率'!B75="","",'各会計、関係団体の財政状況及び健全化判断比率'!B75)</f>
        <v>福井県市町総合事務組合（事業会計）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17</v>
      </c>
      <c r="BX42" s="380"/>
      <c r="BY42" s="381" t="str">
        <f>IF('各会計、関係団体の財政状況及び健全化判断比率'!B76="","",'各会計、関係団体の財政状況及び健全化判断比率'!B76)</f>
        <v>若狭広域行政事務組合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377" t="s">
        <v>195</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196</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197</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198</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199</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200</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201</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202</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zzVJq9uQviZEUUBfpx3SVrAB2puNr3PARFo6JLUe78mU+LGyK2lOIXDxERoiWZL9t2JDaPXwxCiLznuJuf3byA==" saltValue="gCwnHaRW8vYuEA+S9YsexA=="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203</v>
      </c>
      <c r="DI1" s="731"/>
      <c r="DJ1" s="731"/>
      <c r="DK1" s="731"/>
      <c r="DL1" s="731"/>
      <c r="DM1" s="731"/>
      <c r="DN1" s="732"/>
      <c r="DO1" s="196"/>
      <c r="DP1" s="730" t="s">
        <v>204</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206</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207</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208</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209</v>
      </c>
      <c r="S4" s="687"/>
      <c r="T4" s="687"/>
      <c r="U4" s="687"/>
      <c r="V4" s="687"/>
      <c r="W4" s="687"/>
      <c r="X4" s="687"/>
      <c r="Y4" s="688"/>
      <c r="Z4" s="686" t="s">
        <v>210</v>
      </c>
      <c r="AA4" s="687"/>
      <c r="AB4" s="687"/>
      <c r="AC4" s="688"/>
      <c r="AD4" s="686" t="s">
        <v>211</v>
      </c>
      <c r="AE4" s="687"/>
      <c r="AF4" s="687"/>
      <c r="AG4" s="687"/>
      <c r="AH4" s="687"/>
      <c r="AI4" s="687"/>
      <c r="AJ4" s="687"/>
      <c r="AK4" s="688"/>
      <c r="AL4" s="686" t="s">
        <v>210</v>
      </c>
      <c r="AM4" s="687"/>
      <c r="AN4" s="687"/>
      <c r="AO4" s="688"/>
      <c r="AP4" s="733" t="s">
        <v>212</v>
      </c>
      <c r="AQ4" s="733"/>
      <c r="AR4" s="733"/>
      <c r="AS4" s="733"/>
      <c r="AT4" s="733"/>
      <c r="AU4" s="733"/>
      <c r="AV4" s="733"/>
      <c r="AW4" s="733"/>
      <c r="AX4" s="733"/>
      <c r="AY4" s="733"/>
      <c r="AZ4" s="733"/>
      <c r="BA4" s="733"/>
      <c r="BB4" s="733"/>
      <c r="BC4" s="733"/>
      <c r="BD4" s="733"/>
      <c r="BE4" s="733"/>
      <c r="BF4" s="733"/>
      <c r="BG4" s="733" t="s">
        <v>213</v>
      </c>
      <c r="BH4" s="733"/>
      <c r="BI4" s="733"/>
      <c r="BJ4" s="733"/>
      <c r="BK4" s="733"/>
      <c r="BL4" s="733"/>
      <c r="BM4" s="733"/>
      <c r="BN4" s="733"/>
      <c r="BO4" s="733" t="s">
        <v>210</v>
      </c>
      <c r="BP4" s="733"/>
      <c r="BQ4" s="733"/>
      <c r="BR4" s="733"/>
      <c r="BS4" s="733" t="s">
        <v>214</v>
      </c>
      <c r="BT4" s="733"/>
      <c r="BU4" s="733"/>
      <c r="BV4" s="733"/>
      <c r="BW4" s="733"/>
      <c r="BX4" s="733"/>
      <c r="BY4" s="733"/>
      <c r="BZ4" s="733"/>
      <c r="CA4" s="733"/>
      <c r="CB4" s="733"/>
      <c r="CD4" s="686" t="s">
        <v>215</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216</v>
      </c>
      <c r="C5" s="693"/>
      <c r="D5" s="693"/>
      <c r="E5" s="693"/>
      <c r="F5" s="693"/>
      <c r="G5" s="693"/>
      <c r="H5" s="693"/>
      <c r="I5" s="693"/>
      <c r="J5" s="693"/>
      <c r="K5" s="693"/>
      <c r="L5" s="693"/>
      <c r="M5" s="693"/>
      <c r="N5" s="693"/>
      <c r="O5" s="693"/>
      <c r="P5" s="693"/>
      <c r="Q5" s="694"/>
      <c r="R5" s="689">
        <v>5605892</v>
      </c>
      <c r="S5" s="690"/>
      <c r="T5" s="690"/>
      <c r="U5" s="690"/>
      <c r="V5" s="690"/>
      <c r="W5" s="690"/>
      <c r="X5" s="690"/>
      <c r="Y5" s="715"/>
      <c r="Z5" s="728">
        <v>42.9</v>
      </c>
      <c r="AA5" s="728"/>
      <c r="AB5" s="728"/>
      <c r="AC5" s="728"/>
      <c r="AD5" s="729">
        <v>5605892</v>
      </c>
      <c r="AE5" s="729"/>
      <c r="AF5" s="729"/>
      <c r="AG5" s="729"/>
      <c r="AH5" s="729"/>
      <c r="AI5" s="729"/>
      <c r="AJ5" s="729"/>
      <c r="AK5" s="729"/>
      <c r="AL5" s="716">
        <v>92.7</v>
      </c>
      <c r="AM5" s="698"/>
      <c r="AN5" s="698"/>
      <c r="AO5" s="717"/>
      <c r="AP5" s="692" t="s">
        <v>217</v>
      </c>
      <c r="AQ5" s="693"/>
      <c r="AR5" s="693"/>
      <c r="AS5" s="693"/>
      <c r="AT5" s="693"/>
      <c r="AU5" s="693"/>
      <c r="AV5" s="693"/>
      <c r="AW5" s="693"/>
      <c r="AX5" s="693"/>
      <c r="AY5" s="693"/>
      <c r="AZ5" s="693"/>
      <c r="BA5" s="693"/>
      <c r="BB5" s="693"/>
      <c r="BC5" s="693"/>
      <c r="BD5" s="693"/>
      <c r="BE5" s="693"/>
      <c r="BF5" s="694"/>
      <c r="BG5" s="634">
        <v>5605892</v>
      </c>
      <c r="BH5" s="635"/>
      <c r="BI5" s="635"/>
      <c r="BJ5" s="635"/>
      <c r="BK5" s="635"/>
      <c r="BL5" s="635"/>
      <c r="BM5" s="635"/>
      <c r="BN5" s="636"/>
      <c r="BO5" s="672">
        <v>100</v>
      </c>
      <c r="BP5" s="672"/>
      <c r="BQ5" s="672"/>
      <c r="BR5" s="672"/>
      <c r="BS5" s="673">
        <v>426031</v>
      </c>
      <c r="BT5" s="673"/>
      <c r="BU5" s="673"/>
      <c r="BV5" s="673"/>
      <c r="BW5" s="673"/>
      <c r="BX5" s="673"/>
      <c r="BY5" s="673"/>
      <c r="BZ5" s="673"/>
      <c r="CA5" s="673"/>
      <c r="CB5" s="713"/>
      <c r="CD5" s="686" t="s">
        <v>212</v>
      </c>
      <c r="CE5" s="687"/>
      <c r="CF5" s="687"/>
      <c r="CG5" s="687"/>
      <c r="CH5" s="687"/>
      <c r="CI5" s="687"/>
      <c r="CJ5" s="687"/>
      <c r="CK5" s="687"/>
      <c r="CL5" s="687"/>
      <c r="CM5" s="687"/>
      <c r="CN5" s="687"/>
      <c r="CO5" s="687"/>
      <c r="CP5" s="687"/>
      <c r="CQ5" s="688"/>
      <c r="CR5" s="686" t="s">
        <v>218</v>
      </c>
      <c r="CS5" s="687"/>
      <c r="CT5" s="687"/>
      <c r="CU5" s="687"/>
      <c r="CV5" s="687"/>
      <c r="CW5" s="687"/>
      <c r="CX5" s="687"/>
      <c r="CY5" s="688"/>
      <c r="CZ5" s="686" t="s">
        <v>210</v>
      </c>
      <c r="DA5" s="687"/>
      <c r="DB5" s="687"/>
      <c r="DC5" s="688"/>
      <c r="DD5" s="686" t="s">
        <v>219</v>
      </c>
      <c r="DE5" s="687"/>
      <c r="DF5" s="687"/>
      <c r="DG5" s="687"/>
      <c r="DH5" s="687"/>
      <c r="DI5" s="687"/>
      <c r="DJ5" s="687"/>
      <c r="DK5" s="687"/>
      <c r="DL5" s="687"/>
      <c r="DM5" s="687"/>
      <c r="DN5" s="687"/>
      <c r="DO5" s="687"/>
      <c r="DP5" s="688"/>
      <c r="DQ5" s="686" t="s">
        <v>220</v>
      </c>
      <c r="DR5" s="687"/>
      <c r="DS5" s="687"/>
      <c r="DT5" s="687"/>
      <c r="DU5" s="687"/>
      <c r="DV5" s="687"/>
      <c r="DW5" s="687"/>
      <c r="DX5" s="687"/>
      <c r="DY5" s="687"/>
      <c r="DZ5" s="687"/>
      <c r="EA5" s="687"/>
      <c r="EB5" s="687"/>
      <c r="EC5" s="688"/>
    </row>
    <row r="6" spans="2:143" ht="11.25" customHeight="1" x14ac:dyDescent="0.2">
      <c r="B6" s="631" t="s">
        <v>221</v>
      </c>
      <c r="C6" s="632"/>
      <c r="D6" s="632"/>
      <c r="E6" s="632"/>
      <c r="F6" s="632"/>
      <c r="G6" s="632"/>
      <c r="H6" s="632"/>
      <c r="I6" s="632"/>
      <c r="J6" s="632"/>
      <c r="K6" s="632"/>
      <c r="L6" s="632"/>
      <c r="M6" s="632"/>
      <c r="N6" s="632"/>
      <c r="O6" s="632"/>
      <c r="P6" s="632"/>
      <c r="Q6" s="633"/>
      <c r="R6" s="634">
        <v>104231</v>
      </c>
      <c r="S6" s="635"/>
      <c r="T6" s="635"/>
      <c r="U6" s="635"/>
      <c r="V6" s="635"/>
      <c r="W6" s="635"/>
      <c r="X6" s="635"/>
      <c r="Y6" s="636"/>
      <c r="Z6" s="672">
        <v>0.8</v>
      </c>
      <c r="AA6" s="672"/>
      <c r="AB6" s="672"/>
      <c r="AC6" s="672"/>
      <c r="AD6" s="673">
        <v>104231</v>
      </c>
      <c r="AE6" s="673"/>
      <c r="AF6" s="673"/>
      <c r="AG6" s="673"/>
      <c r="AH6" s="673"/>
      <c r="AI6" s="673"/>
      <c r="AJ6" s="673"/>
      <c r="AK6" s="673"/>
      <c r="AL6" s="637">
        <v>1.7</v>
      </c>
      <c r="AM6" s="638"/>
      <c r="AN6" s="638"/>
      <c r="AO6" s="674"/>
      <c r="AP6" s="631" t="s">
        <v>222</v>
      </c>
      <c r="AQ6" s="632"/>
      <c r="AR6" s="632"/>
      <c r="AS6" s="632"/>
      <c r="AT6" s="632"/>
      <c r="AU6" s="632"/>
      <c r="AV6" s="632"/>
      <c r="AW6" s="632"/>
      <c r="AX6" s="632"/>
      <c r="AY6" s="632"/>
      <c r="AZ6" s="632"/>
      <c r="BA6" s="632"/>
      <c r="BB6" s="632"/>
      <c r="BC6" s="632"/>
      <c r="BD6" s="632"/>
      <c r="BE6" s="632"/>
      <c r="BF6" s="633"/>
      <c r="BG6" s="634">
        <v>5605892</v>
      </c>
      <c r="BH6" s="635"/>
      <c r="BI6" s="635"/>
      <c r="BJ6" s="635"/>
      <c r="BK6" s="635"/>
      <c r="BL6" s="635"/>
      <c r="BM6" s="635"/>
      <c r="BN6" s="636"/>
      <c r="BO6" s="672">
        <v>100</v>
      </c>
      <c r="BP6" s="672"/>
      <c r="BQ6" s="672"/>
      <c r="BR6" s="672"/>
      <c r="BS6" s="673">
        <v>426031</v>
      </c>
      <c r="BT6" s="673"/>
      <c r="BU6" s="673"/>
      <c r="BV6" s="673"/>
      <c r="BW6" s="673"/>
      <c r="BX6" s="673"/>
      <c r="BY6" s="673"/>
      <c r="BZ6" s="673"/>
      <c r="CA6" s="673"/>
      <c r="CB6" s="713"/>
      <c r="CD6" s="692" t="s">
        <v>223</v>
      </c>
      <c r="CE6" s="693"/>
      <c r="CF6" s="693"/>
      <c r="CG6" s="693"/>
      <c r="CH6" s="693"/>
      <c r="CI6" s="693"/>
      <c r="CJ6" s="693"/>
      <c r="CK6" s="693"/>
      <c r="CL6" s="693"/>
      <c r="CM6" s="693"/>
      <c r="CN6" s="693"/>
      <c r="CO6" s="693"/>
      <c r="CP6" s="693"/>
      <c r="CQ6" s="694"/>
      <c r="CR6" s="634">
        <v>110996</v>
      </c>
      <c r="CS6" s="635"/>
      <c r="CT6" s="635"/>
      <c r="CU6" s="635"/>
      <c r="CV6" s="635"/>
      <c r="CW6" s="635"/>
      <c r="CX6" s="635"/>
      <c r="CY6" s="636"/>
      <c r="CZ6" s="716">
        <v>0.9</v>
      </c>
      <c r="DA6" s="698"/>
      <c r="DB6" s="698"/>
      <c r="DC6" s="718"/>
      <c r="DD6" s="640" t="s">
        <v>122</v>
      </c>
      <c r="DE6" s="635"/>
      <c r="DF6" s="635"/>
      <c r="DG6" s="635"/>
      <c r="DH6" s="635"/>
      <c r="DI6" s="635"/>
      <c r="DJ6" s="635"/>
      <c r="DK6" s="635"/>
      <c r="DL6" s="635"/>
      <c r="DM6" s="635"/>
      <c r="DN6" s="635"/>
      <c r="DO6" s="635"/>
      <c r="DP6" s="636"/>
      <c r="DQ6" s="640">
        <v>110876</v>
      </c>
      <c r="DR6" s="635"/>
      <c r="DS6" s="635"/>
      <c r="DT6" s="635"/>
      <c r="DU6" s="635"/>
      <c r="DV6" s="635"/>
      <c r="DW6" s="635"/>
      <c r="DX6" s="635"/>
      <c r="DY6" s="635"/>
      <c r="DZ6" s="635"/>
      <c r="EA6" s="635"/>
      <c r="EB6" s="635"/>
      <c r="EC6" s="671"/>
    </row>
    <row r="7" spans="2:143" ht="11.25" customHeight="1" x14ac:dyDescent="0.2">
      <c r="B7" s="631" t="s">
        <v>224</v>
      </c>
      <c r="C7" s="632"/>
      <c r="D7" s="632"/>
      <c r="E7" s="632"/>
      <c r="F7" s="632"/>
      <c r="G7" s="632"/>
      <c r="H7" s="632"/>
      <c r="I7" s="632"/>
      <c r="J7" s="632"/>
      <c r="K7" s="632"/>
      <c r="L7" s="632"/>
      <c r="M7" s="632"/>
      <c r="N7" s="632"/>
      <c r="O7" s="632"/>
      <c r="P7" s="632"/>
      <c r="Q7" s="633"/>
      <c r="R7" s="634">
        <v>460</v>
      </c>
      <c r="S7" s="635"/>
      <c r="T7" s="635"/>
      <c r="U7" s="635"/>
      <c r="V7" s="635"/>
      <c r="W7" s="635"/>
      <c r="X7" s="635"/>
      <c r="Y7" s="636"/>
      <c r="Z7" s="672">
        <v>0</v>
      </c>
      <c r="AA7" s="672"/>
      <c r="AB7" s="672"/>
      <c r="AC7" s="672"/>
      <c r="AD7" s="673">
        <v>460</v>
      </c>
      <c r="AE7" s="673"/>
      <c r="AF7" s="673"/>
      <c r="AG7" s="673"/>
      <c r="AH7" s="673"/>
      <c r="AI7" s="673"/>
      <c r="AJ7" s="673"/>
      <c r="AK7" s="673"/>
      <c r="AL7" s="637">
        <v>0</v>
      </c>
      <c r="AM7" s="638"/>
      <c r="AN7" s="638"/>
      <c r="AO7" s="674"/>
      <c r="AP7" s="631" t="s">
        <v>225</v>
      </c>
      <c r="AQ7" s="632"/>
      <c r="AR7" s="632"/>
      <c r="AS7" s="632"/>
      <c r="AT7" s="632"/>
      <c r="AU7" s="632"/>
      <c r="AV7" s="632"/>
      <c r="AW7" s="632"/>
      <c r="AX7" s="632"/>
      <c r="AY7" s="632"/>
      <c r="AZ7" s="632"/>
      <c r="BA7" s="632"/>
      <c r="BB7" s="632"/>
      <c r="BC7" s="632"/>
      <c r="BD7" s="632"/>
      <c r="BE7" s="632"/>
      <c r="BF7" s="633"/>
      <c r="BG7" s="634">
        <v>747224</v>
      </c>
      <c r="BH7" s="635"/>
      <c r="BI7" s="635"/>
      <c r="BJ7" s="635"/>
      <c r="BK7" s="635"/>
      <c r="BL7" s="635"/>
      <c r="BM7" s="635"/>
      <c r="BN7" s="636"/>
      <c r="BO7" s="672">
        <v>13.3</v>
      </c>
      <c r="BP7" s="672"/>
      <c r="BQ7" s="672"/>
      <c r="BR7" s="672"/>
      <c r="BS7" s="673">
        <v>106084</v>
      </c>
      <c r="BT7" s="673"/>
      <c r="BU7" s="673"/>
      <c r="BV7" s="673"/>
      <c r="BW7" s="673"/>
      <c r="BX7" s="673"/>
      <c r="BY7" s="673"/>
      <c r="BZ7" s="673"/>
      <c r="CA7" s="673"/>
      <c r="CB7" s="713"/>
      <c r="CD7" s="631" t="s">
        <v>226</v>
      </c>
      <c r="CE7" s="632"/>
      <c r="CF7" s="632"/>
      <c r="CG7" s="632"/>
      <c r="CH7" s="632"/>
      <c r="CI7" s="632"/>
      <c r="CJ7" s="632"/>
      <c r="CK7" s="632"/>
      <c r="CL7" s="632"/>
      <c r="CM7" s="632"/>
      <c r="CN7" s="632"/>
      <c r="CO7" s="632"/>
      <c r="CP7" s="632"/>
      <c r="CQ7" s="633"/>
      <c r="CR7" s="634">
        <v>2751074</v>
      </c>
      <c r="CS7" s="635"/>
      <c r="CT7" s="635"/>
      <c r="CU7" s="635"/>
      <c r="CV7" s="635"/>
      <c r="CW7" s="635"/>
      <c r="CX7" s="635"/>
      <c r="CY7" s="636"/>
      <c r="CZ7" s="672">
        <v>21.8</v>
      </c>
      <c r="DA7" s="672"/>
      <c r="DB7" s="672"/>
      <c r="DC7" s="672"/>
      <c r="DD7" s="640">
        <v>378021</v>
      </c>
      <c r="DE7" s="635"/>
      <c r="DF7" s="635"/>
      <c r="DG7" s="635"/>
      <c r="DH7" s="635"/>
      <c r="DI7" s="635"/>
      <c r="DJ7" s="635"/>
      <c r="DK7" s="635"/>
      <c r="DL7" s="635"/>
      <c r="DM7" s="635"/>
      <c r="DN7" s="635"/>
      <c r="DO7" s="635"/>
      <c r="DP7" s="636"/>
      <c r="DQ7" s="640">
        <v>2370625</v>
      </c>
      <c r="DR7" s="635"/>
      <c r="DS7" s="635"/>
      <c r="DT7" s="635"/>
      <c r="DU7" s="635"/>
      <c r="DV7" s="635"/>
      <c r="DW7" s="635"/>
      <c r="DX7" s="635"/>
      <c r="DY7" s="635"/>
      <c r="DZ7" s="635"/>
      <c r="EA7" s="635"/>
      <c r="EB7" s="635"/>
      <c r="EC7" s="671"/>
    </row>
    <row r="8" spans="2:143" ht="11.25" customHeight="1" x14ac:dyDescent="0.2">
      <c r="B8" s="631" t="s">
        <v>227</v>
      </c>
      <c r="C8" s="632"/>
      <c r="D8" s="632"/>
      <c r="E8" s="632"/>
      <c r="F8" s="632"/>
      <c r="G8" s="632"/>
      <c r="H8" s="632"/>
      <c r="I8" s="632"/>
      <c r="J8" s="632"/>
      <c r="K8" s="632"/>
      <c r="L8" s="632"/>
      <c r="M8" s="632"/>
      <c r="N8" s="632"/>
      <c r="O8" s="632"/>
      <c r="P8" s="632"/>
      <c r="Q8" s="633"/>
      <c r="R8" s="634">
        <v>9764</v>
      </c>
      <c r="S8" s="635"/>
      <c r="T8" s="635"/>
      <c r="U8" s="635"/>
      <c r="V8" s="635"/>
      <c r="W8" s="635"/>
      <c r="X8" s="635"/>
      <c r="Y8" s="636"/>
      <c r="Z8" s="672">
        <v>0.1</v>
      </c>
      <c r="AA8" s="672"/>
      <c r="AB8" s="672"/>
      <c r="AC8" s="672"/>
      <c r="AD8" s="673">
        <v>9764</v>
      </c>
      <c r="AE8" s="673"/>
      <c r="AF8" s="673"/>
      <c r="AG8" s="673"/>
      <c r="AH8" s="673"/>
      <c r="AI8" s="673"/>
      <c r="AJ8" s="673"/>
      <c r="AK8" s="673"/>
      <c r="AL8" s="637">
        <v>0.2</v>
      </c>
      <c r="AM8" s="638"/>
      <c r="AN8" s="638"/>
      <c r="AO8" s="674"/>
      <c r="AP8" s="631" t="s">
        <v>228</v>
      </c>
      <c r="AQ8" s="632"/>
      <c r="AR8" s="632"/>
      <c r="AS8" s="632"/>
      <c r="AT8" s="632"/>
      <c r="AU8" s="632"/>
      <c r="AV8" s="632"/>
      <c r="AW8" s="632"/>
      <c r="AX8" s="632"/>
      <c r="AY8" s="632"/>
      <c r="AZ8" s="632"/>
      <c r="BA8" s="632"/>
      <c r="BB8" s="632"/>
      <c r="BC8" s="632"/>
      <c r="BD8" s="632"/>
      <c r="BE8" s="632"/>
      <c r="BF8" s="633"/>
      <c r="BG8" s="634">
        <v>12691</v>
      </c>
      <c r="BH8" s="635"/>
      <c r="BI8" s="635"/>
      <c r="BJ8" s="635"/>
      <c r="BK8" s="635"/>
      <c r="BL8" s="635"/>
      <c r="BM8" s="635"/>
      <c r="BN8" s="636"/>
      <c r="BO8" s="672">
        <v>0.2</v>
      </c>
      <c r="BP8" s="672"/>
      <c r="BQ8" s="672"/>
      <c r="BR8" s="672"/>
      <c r="BS8" s="673" t="s">
        <v>122</v>
      </c>
      <c r="BT8" s="673"/>
      <c r="BU8" s="673"/>
      <c r="BV8" s="673"/>
      <c r="BW8" s="673"/>
      <c r="BX8" s="673"/>
      <c r="BY8" s="673"/>
      <c r="BZ8" s="673"/>
      <c r="CA8" s="673"/>
      <c r="CB8" s="713"/>
      <c r="CD8" s="631" t="s">
        <v>229</v>
      </c>
      <c r="CE8" s="632"/>
      <c r="CF8" s="632"/>
      <c r="CG8" s="632"/>
      <c r="CH8" s="632"/>
      <c r="CI8" s="632"/>
      <c r="CJ8" s="632"/>
      <c r="CK8" s="632"/>
      <c r="CL8" s="632"/>
      <c r="CM8" s="632"/>
      <c r="CN8" s="632"/>
      <c r="CO8" s="632"/>
      <c r="CP8" s="632"/>
      <c r="CQ8" s="633"/>
      <c r="CR8" s="634">
        <v>2058052</v>
      </c>
      <c r="CS8" s="635"/>
      <c r="CT8" s="635"/>
      <c r="CU8" s="635"/>
      <c r="CV8" s="635"/>
      <c r="CW8" s="635"/>
      <c r="CX8" s="635"/>
      <c r="CY8" s="636"/>
      <c r="CZ8" s="672">
        <v>16.3</v>
      </c>
      <c r="DA8" s="672"/>
      <c r="DB8" s="672"/>
      <c r="DC8" s="672"/>
      <c r="DD8" s="640">
        <v>27124</v>
      </c>
      <c r="DE8" s="635"/>
      <c r="DF8" s="635"/>
      <c r="DG8" s="635"/>
      <c r="DH8" s="635"/>
      <c r="DI8" s="635"/>
      <c r="DJ8" s="635"/>
      <c r="DK8" s="635"/>
      <c r="DL8" s="635"/>
      <c r="DM8" s="635"/>
      <c r="DN8" s="635"/>
      <c r="DO8" s="635"/>
      <c r="DP8" s="636"/>
      <c r="DQ8" s="640">
        <v>1274461</v>
      </c>
      <c r="DR8" s="635"/>
      <c r="DS8" s="635"/>
      <c r="DT8" s="635"/>
      <c r="DU8" s="635"/>
      <c r="DV8" s="635"/>
      <c r="DW8" s="635"/>
      <c r="DX8" s="635"/>
      <c r="DY8" s="635"/>
      <c r="DZ8" s="635"/>
      <c r="EA8" s="635"/>
      <c r="EB8" s="635"/>
      <c r="EC8" s="671"/>
    </row>
    <row r="9" spans="2:143" ht="11.25" customHeight="1" x14ac:dyDescent="0.2">
      <c r="B9" s="631" t="s">
        <v>230</v>
      </c>
      <c r="C9" s="632"/>
      <c r="D9" s="632"/>
      <c r="E9" s="632"/>
      <c r="F9" s="632"/>
      <c r="G9" s="632"/>
      <c r="H9" s="632"/>
      <c r="I9" s="632"/>
      <c r="J9" s="632"/>
      <c r="K9" s="632"/>
      <c r="L9" s="632"/>
      <c r="M9" s="632"/>
      <c r="N9" s="632"/>
      <c r="O9" s="632"/>
      <c r="P9" s="632"/>
      <c r="Q9" s="633"/>
      <c r="R9" s="634">
        <v>12986</v>
      </c>
      <c r="S9" s="635"/>
      <c r="T9" s="635"/>
      <c r="U9" s="635"/>
      <c r="V9" s="635"/>
      <c r="W9" s="635"/>
      <c r="X9" s="635"/>
      <c r="Y9" s="636"/>
      <c r="Z9" s="672">
        <v>0.1</v>
      </c>
      <c r="AA9" s="672"/>
      <c r="AB9" s="672"/>
      <c r="AC9" s="672"/>
      <c r="AD9" s="673">
        <v>12986</v>
      </c>
      <c r="AE9" s="673"/>
      <c r="AF9" s="673"/>
      <c r="AG9" s="673"/>
      <c r="AH9" s="673"/>
      <c r="AI9" s="673"/>
      <c r="AJ9" s="673"/>
      <c r="AK9" s="673"/>
      <c r="AL9" s="637">
        <v>0.2</v>
      </c>
      <c r="AM9" s="638"/>
      <c r="AN9" s="638"/>
      <c r="AO9" s="674"/>
      <c r="AP9" s="631" t="s">
        <v>231</v>
      </c>
      <c r="AQ9" s="632"/>
      <c r="AR9" s="632"/>
      <c r="AS9" s="632"/>
      <c r="AT9" s="632"/>
      <c r="AU9" s="632"/>
      <c r="AV9" s="632"/>
      <c r="AW9" s="632"/>
      <c r="AX9" s="632"/>
      <c r="AY9" s="632"/>
      <c r="AZ9" s="632"/>
      <c r="BA9" s="632"/>
      <c r="BB9" s="632"/>
      <c r="BC9" s="632"/>
      <c r="BD9" s="632"/>
      <c r="BE9" s="632"/>
      <c r="BF9" s="633"/>
      <c r="BG9" s="634">
        <v>345002</v>
      </c>
      <c r="BH9" s="635"/>
      <c r="BI9" s="635"/>
      <c r="BJ9" s="635"/>
      <c r="BK9" s="635"/>
      <c r="BL9" s="635"/>
      <c r="BM9" s="635"/>
      <c r="BN9" s="636"/>
      <c r="BO9" s="672">
        <v>6.2</v>
      </c>
      <c r="BP9" s="672"/>
      <c r="BQ9" s="672"/>
      <c r="BR9" s="672"/>
      <c r="BS9" s="673" t="s">
        <v>122</v>
      </c>
      <c r="BT9" s="673"/>
      <c r="BU9" s="673"/>
      <c r="BV9" s="673"/>
      <c r="BW9" s="673"/>
      <c r="BX9" s="673"/>
      <c r="BY9" s="673"/>
      <c r="BZ9" s="673"/>
      <c r="CA9" s="673"/>
      <c r="CB9" s="713"/>
      <c r="CD9" s="631" t="s">
        <v>232</v>
      </c>
      <c r="CE9" s="632"/>
      <c r="CF9" s="632"/>
      <c r="CG9" s="632"/>
      <c r="CH9" s="632"/>
      <c r="CI9" s="632"/>
      <c r="CJ9" s="632"/>
      <c r="CK9" s="632"/>
      <c r="CL9" s="632"/>
      <c r="CM9" s="632"/>
      <c r="CN9" s="632"/>
      <c r="CO9" s="632"/>
      <c r="CP9" s="632"/>
      <c r="CQ9" s="633"/>
      <c r="CR9" s="634">
        <v>1020647</v>
      </c>
      <c r="CS9" s="635"/>
      <c r="CT9" s="635"/>
      <c r="CU9" s="635"/>
      <c r="CV9" s="635"/>
      <c r="CW9" s="635"/>
      <c r="CX9" s="635"/>
      <c r="CY9" s="636"/>
      <c r="CZ9" s="672">
        <v>8.1</v>
      </c>
      <c r="DA9" s="672"/>
      <c r="DB9" s="672"/>
      <c r="DC9" s="672"/>
      <c r="DD9" s="640">
        <v>277784</v>
      </c>
      <c r="DE9" s="635"/>
      <c r="DF9" s="635"/>
      <c r="DG9" s="635"/>
      <c r="DH9" s="635"/>
      <c r="DI9" s="635"/>
      <c r="DJ9" s="635"/>
      <c r="DK9" s="635"/>
      <c r="DL9" s="635"/>
      <c r="DM9" s="635"/>
      <c r="DN9" s="635"/>
      <c r="DO9" s="635"/>
      <c r="DP9" s="636"/>
      <c r="DQ9" s="640">
        <v>955820</v>
      </c>
      <c r="DR9" s="635"/>
      <c r="DS9" s="635"/>
      <c r="DT9" s="635"/>
      <c r="DU9" s="635"/>
      <c r="DV9" s="635"/>
      <c r="DW9" s="635"/>
      <c r="DX9" s="635"/>
      <c r="DY9" s="635"/>
      <c r="DZ9" s="635"/>
      <c r="EA9" s="635"/>
      <c r="EB9" s="635"/>
      <c r="EC9" s="671"/>
    </row>
    <row r="10" spans="2:143" ht="11.25" customHeight="1" x14ac:dyDescent="0.2">
      <c r="B10" s="631" t="s">
        <v>233</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234</v>
      </c>
      <c r="AQ10" s="632"/>
      <c r="AR10" s="632"/>
      <c r="AS10" s="632"/>
      <c r="AT10" s="632"/>
      <c r="AU10" s="632"/>
      <c r="AV10" s="632"/>
      <c r="AW10" s="632"/>
      <c r="AX10" s="632"/>
      <c r="AY10" s="632"/>
      <c r="AZ10" s="632"/>
      <c r="BA10" s="632"/>
      <c r="BB10" s="632"/>
      <c r="BC10" s="632"/>
      <c r="BD10" s="632"/>
      <c r="BE10" s="632"/>
      <c r="BF10" s="633"/>
      <c r="BG10" s="634">
        <v>43852</v>
      </c>
      <c r="BH10" s="635"/>
      <c r="BI10" s="635"/>
      <c r="BJ10" s="635"/>
      <c r="BK10" s="635"/>
      <c r="BL10" s="635"/>
      <c r="BM10" s="635"/>
      <c r="BN10" s="636"/>
      <c r="BO10" s="672">
        <v>0.8</v>
      </c>
      <c r="BP10" s="672"/>
      <c r="BQ10" s="672"/>
      <c r="BR10" s="672"/>
      <c r="BS10" s="673">
        <v>7319</v>
      </c>
      <c r="BT10" s="673"/>
      <c r="BU10" s="673"/>
      <c r="BV10" s="673"/>
      <c r="BW10" s="673"/>
      <c r="BX10" s="673"/>
      <c r="BY10" s="673"/>
      <c r="BZ10" s="673"/>
      <c r="CA10" s="673"/>
      <c r="CB10" s="713"/>
      <c r="CD10" s="631" t="s">
        <v>235</v>
      </c>
      <c r="CE10" s="632"/>
      <c r="CF10" s="632"/>
      <c r="CG10" s="632"/>
      <c r="CH10" s="632"/>
      <c r="CI10" s="632"/>
      <c r="CJ10" s="632"/>
      <c r="CK10" s="632"/>
      <c r="CL10" s="632"/>
      <c r="CM10" s="632"/>
      <c r="CN10" s="632"/>
      <c r="CO10" s="632"/>
      <c r="CP10" s="632"/>
      <c r="CQ10" s="633"/>
      <c r="CR10" s="634">
        <v>48102</v>
      </c>
      <c r="CS10" s="635"/>
      <c r="CT10" s="635"/>
      <c r="CU10" s="635"/>
      <c r="CV10" s="635"/>
      <c r="CW10" s="635"/>
      <c r="CX10" s="635"/>
      <c r="CY10" s="636"/>
      <c r="CZ10" s="672">
        <v>0.4</v>
      </c>
      <c r="DA10" s="672"/>
      <c r="DB10" s="672"/>
      <c r="DC10" s="672"/>
      <c r="DD10" s="640" t="s">
        <v>122</v>
      </c>
      <c r="DE10" s="635"/>
      <c r="DF10" s="635"/>
      <c r="DG10" s="635"/>
      <c r="DH10" s="635"/>
      <c r="DI10" s="635"/>
      <c r="DJ10" s="635"/>
      <c r="DK10" s="635"/>
      <c r="DL10" s="635"/>
      <c r="DM10" s="635"/>
      <c r="DN10" s="635"/>
      <c r="DO10" s="635"/>
      <c r="DP10" s="636"/>
      <c r="DQ10" s="640">
        <v>102</v>
      </c>
      <c r="DR10" s="635"/>
      <c r="DS10" s="635"/>
      <c r="DT10" s="635"/>
      <c r="DU10" s="635"/>
      <c r="DV10" s="635"/>
      <c r="DW10" s="635"/>
      <c r="DX10" s="635"/>
      <c r="DY10" s="635"/>
      <c r="DZ10" s="635"/>
      <c r="EA10" s="635"/>
      <c r="EB10" s="635"/>
      <c r="EC10" s="671"/>
    </row>
    <row r="11" spans="2:143" ht="11.25" customHeight="1" x14ac:dyDescent="0.2">
      <c r="B11" s="631" t="s">
        <v>236</v>
      </c>
      <c r="C11" s="632"/>
      <c r="D11" s="632"/>
      <c r="E11" s="632"/>
      <c r="F11" s="632"/>
      <c r="G11" s="632"/>
      <c r="H11" s="632"/>
      <c r="I11" s="632"/>
      <c r="J11" s="632"/>
      <c r="K11" s="632"/>
      <c r="L11" s="632"/>
      <c r="M11" s="632"/>
      <c r="N11" s="632"/>
      <c r="O11" s="632"/>
      <c r="P11" s="632"/>
      <c r="Q11" s="633"/>
      <c r="R11" s="634">
        <v>222308</v>
      </c>
      <c r="S11" s="635"/>
      <c r="T11" s="635"/>
      <c r="U11" s="635"/>
      <c r="V11" s="635"/>
      <c r="W11" s="635"/>
      <c r="X11" s="635"/>
      <c r="Y11" s="636"/>
      <c r="Z11" s="637">
        <v>1.7</v>
      </c>
      <c r="AA11" s="638"/>
      <c r="AB11" s="638"/>
      <c r="AC11" s="639"/>
      <c r="AD11" s="640">
        <v>222308</v>
      </c>
      <c r="AE11" s="635"/>
      <c r="AF11" s="635"/>
      <c r="AG11" s="635"/>
      <c r="AH11" s="635"/>
      <c r="AI11" s="635"/>
      <c r="AJ11" s="635"/>
      <c r="AK11" s="636"/>
      <c r="AL11" s="637">
        <v>3.7</v>
      </c>
      <c r="AM11" s="638"/>
      <c r="AN11" s="638"/>
      <c r="AO11" s="674"/>
      <c r="AP11" s="631" t="s">
        <v>237</v>
      </c>
      <c r="AQ11" s="632"/>
      <c r="AR11" s="632"/>
      <c r="AS11" s="632"/>
      <c r="AT11" s="632"/>
      <c r="AU11" s="632"/>
      <c r="AV11" s="632"/>
      <c r="AW11" s="632"/>
      <c r="AX11" s="632"/>
      <c r="AY11" s="632"/>
      <c r="AZ11" s="632"/>
      <c r="BA11" s="632"/>
      <c r="BB11" s="632"/>
      <c r="BC11" s="632"/>
      <c r="BD11" s="632"/>
      <c r="BE11" s="632"/>
      <c r="BF11" s="633"/>
      <c r="BG11" s="634">
        <v>345679</v>
      </c>
      <c r="BH11" s="635"/>
      <c r="BI11" s="635"/>
      <c r="BJ11" s="635"/>
      <c r="BK11" s="635"/>
      <c r="BL11" s="635"/>
      <c r="BM11" s="635"/>
      <c r="BN11" s="636"/>
      <c r="BO11" s="672">
        <v>6.2</v>
      </c>
      <c r="BP11" s="672"/>
      <c r="BQ11" s="672"/>
      <c r="BR11" s="672"/>
      <c r="BS11" s="673">
        <v>98765</v>
      </c>
      <c r="BT11" s="673"/>
      <c r="BU11" s="673"/>
      <c r="BV11" s="673"/>
      <c r="BW11" s="673"/>
      <c r="BX11" s="673"/>
      <c r="BY11" s="673"/>
      <c r="BZ11" s="673"/>
      <c r="CA11" s="673"/>
      <c r="CB11" s="713"/>
      <c r="CD11" s="631" t="s">
        <v>238</v>
      </c>
      <c r="CE11" s="632"/>
      <c r="CF11" s="632"/>
      <c r="CG11" s="632"/>
      <c r="CH11" s="632"/>
      <c r="CI11" s="632"/>
      <c r="CJ11" s="632"/>
      <c r="CK11" s="632"/>
      <c r="CL11" s="632"/>
      <c r="CM11" s="632"/>
      <c r="CN11" s="632"/>
      <c r="CO11" s="632"/>
      <c r="CP11" s="632"/>
      <c r="CQ11" s="633"/>
      <c r="CR11" s="634">
        <v>1203070</v>
      </c>
      <c r="CS11" s="635"/>
      <c r="CT11" s="635"/>
      <c r="CU11" s="635"/>
      <c r="CV11" s="635"/>
      <c r="CW11" s="635"/>
      <c r="CX11" s="635"/>
      <c r="CY11" s="636"/>
      <c r="CZ11" s="672">
        <v>9.5</v>
      </c>
      <c r="DA11" s="672"/>
      <c r="DB11" s="672"/>
      <c r="DC11" s="672"/>
      <c r="DD11" s="640">
        <v>687589</v>
      </c>
      <c r="DE11" s="635"/>
      <c r="DF11" s="635"/>
      <c r="DG11" s="635"/>
      <c r="DH11" s="635"/>
      <c r="DI11" s="635"/>
      <c r="DJ11" s="635"/>
      <c r="DK11" s="635"/>
      <c r="DL11" s="635"/>
      <c r="DM11" s="635"/>
      <c r="DN11" s="635"/>
      <c r="DO11" s="635"/>
      <c r="DP11" s="636"/>
      <c r="DQ11" s="640">
        <v>935479</v>
      </c>
      <c r="DR11" s="635"/>
      <c r="DS11" s="635"/>
      <c r="DT11" s="635"/>
      <c r="DU11" s="635"/>
      <c r="DV11" s="635"/>
      <c r="DW11" s="635"/>
      <c r="DX11" s="635"/>
      <c r="DY11" s="635"/>
      <c r="DZ11" s="635"/>
      <c r="EA11" s="635"/>
      <c r="EB11" s="635"/>
      <c r="EC11" s="671"/>
    </row>
    <row r="12" spans="2:143" ht="11.25" customHeight="1" x14ac:dyDescent="0.2">
      <c r="B12" s="631" t="s">
        <v>239</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240</v>
      </c>
      <c r="AQ12" s="632"/>
      <c r="AR12" s="632"/>
      <c r="AS12" s="632"/>
      <c r="AT12" s="632"/>
      <c r="AU12" s="632"/>
      <c r="AV12" s="632"/>
      <c r="AW12" s="632"/>
      <c r="AX12" s="632"/>
      <c r="AY12" s="632"/>
      <c r="AZ12" s="632"/>
      <c r="BA12" s="632"/>
      <c r="BB12" s="632"/>
      <c r="BC12" s="632"/>
      <c r="BD12" s="632"/>
      <c r="BE12" s="632"/>
      <c r="BF12" s="633"/>
      <c r="BG12" s="634">
        <v>4788607</v>
      </c>
      <c r="BH12" s="635"/>
      <c r="BI12" s="635"/>
      <c r="BJ12" s="635"/>
      <c r="BK12" s="635"/>
      <c r="BL12" s="635"/>
      <c r="BM12" s="635"/>
      <c r="BN12" s="636"/>
      <c r="BO12" s="672">
        <v>85.4</v>
      </c>
      <c r="BP12" s="672"/>
      <c r="BQ12" s="672"/>
      <c r="BR12" s="672"/>
      <c r="BS12" s="673">
        <v>319947</v>
      </c>
      <c r="BT12" s="673"/>
      <c r="BU12" s="673"/>
      <c r="BV12" s="673"/>
      <c r="BW12" s="673"/>
      <c r="BX12" s="673"/>
      <c r="BY12" s="673"/>
      <c r="BZ12" s="673"/>
      <c r="CA12" s="673"/>
      <c r="CB12" s="713"/>
      <c r="CD12" s="631" t="s">
        <v>241</v>
      </c>
      <c r="CE12" s="632"/>
      <c r="CF12" s="632"/>
      <c r="CG12" s="632"/>
      <c r="CH12" s="632"/>
      <c r="CI12" s="632"/>
      <c r="CJ12" s="632"/>
      <c r="CK12" s="632"/>
      <c r="CL12" s="632"/>
      <c r="CM12" s="632"/>
      <c r="CN12" s="632"/>
      <c r="CO12" s="632"/>
      <c r="CP12" s="632"/>
      <c r="CQ12" s="633"/>
      <c r="CR12" s="634">
        <v>1629752</v>
      </c>
      <c r="CS12" s="635"/>
      <c r="CT12" s="635"/>
      <c r="CU12" s="635"/>
      <c r="CV12" s="635"/>
      <c r="CW12" s="635"/>
      <c r="CX12" s="635"/>
      <c r="CY12" s="636"/>
      <c r="CZ12" s="672">
        <v>12.9</v>
      </c>
      <c r="DA12" s="672"/>
      <c r="DB12" s="672"/>
      <c r="DC12" s="672"/>
      <c r="DD12" s="640">
        <v>883425</v>
      </c>
      <c r="DE12" s="635"/>
      <c r="DF12" s="635"/>
      <c r="DG12" s="635"/>
      <c r="DH12" s="635"/>
      <c r="DI12" s="635"/>
      <c r="DJ12" s="635"/>
      <c r="DK12" s="635"/>
      <c r="DL12" s="635"/>
      <c r="DM12" s="635"/>
      <c r="DN12" s="635"/>
      <c r="DO12" s="635"/>
      <c r="DP12" s="636"/>
      <c r="DQ12" s="640">
        <v>907420</v>
      </c>
      <c r="DR12" s="635"/>
      <c r="DS12" s="635"/>
      <c r="DT12" s="635"/>
      <c r="DU12" s="635"/>
      <c r="DV12" s="635"/>
      <c r="DW12" s="635"/>
      <c r="DX12" s="635"/>
      <c r="DY12" s="635"/>
      <c r="DZ12" s="635"/>
      <c r="EA12" s="635"/>
      <c r="EB12" s="635"/>
      <c r="EC12" s="671"/>
    </row>
    <row r="13" spans="2:143" ht="11.25" customHeight="1" x14ac:dyDescent="0.2">
      <c r="B13" s="631" t="s">
        <v>242</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243</v>
      </c>
      <c r="AQ13" s="632"/>
      <c r="AR13" s="632"/>
      <c r="AS13" s="632"/>
      <c r="AT13" s="632"/>
      <c r="AU13" s="632"/>
      <c r="AV13" s="632"/>
      <c r="AW13" s="632"/>
      <c r="AX13" s="632"/>
      <c r="AY13" s="632"/>
      <c r="AZ13" s="632"/>
      <c r="BA13" s="632"/>
      <c r="BB13" s="632"/>
      <c r="BC13" s="632"/>
      <c r="BD13" s="632"/>
      <c r="BE13" s="632"/>
      <c r="BF13" s="633"/>
      <c r="BG13" s="634">
        <v>4785951</v>
      </c>
      <c r="BH13" s="635"/>
      <c r="BI13" s="635"/>
      <c r="BJ13" s="635"/>
      <c r="BK13" s="635"/>
      <c r="BL13" s="635"/>
      <c r="BM13" s="635"/>
      <c r="BN13" s="636"/>
      <c r="BO13" s="672">
        <v>85.4</v>
      </c>
      <c r="BP13" s="672"/>
      <c r="BQ13" s="672"/>
      <c r="BR13" s="672"/>
      <c r="BS13" s="673">
        <v>319947</v>
      </c>
      <c r="BT13" s="673"/>
      <c r="BU13" s="673"/>
      <c r="BV13" s="673"/>
      <c r="BW13" s="673"/>
      <c r="BX13" s="673"/>
      <c r="BY13" s="673"/>
      <c r="BZ13" s="673"/>
      <c r="CA13" s="673"/>
      <c r="CB13" s="713"/>
      <c r="CD13" s="631" t="s">
        <v>244</v>
      </c>
      <c r="CE13" s="632"/>
      <c r="CF13" s="632"/>
      <c r="CG13" s="632"/>
      <c r="CH13" s="632"/>
      <c r="CI13" s="632"/>
      <c r="CJ13" s="632"/>
      <c r="CK13" s="632"/>
      <c r="CL13" s="632"/>
      <c r="CM13" s="632"/>
      <c r="CN13" s="632"/>
      <c r="CO13" s="632"/>
      <c r="CP13" s="632"/>
      <c r="CQ13" s="633"/>
      <c r="CR13" s="634">
        <v>1455126</v>
      </c>
      <c r="CS13" s="635"/>
      <c r="CT13" s="635"/>
      <c r="CU13" s="635"/>
      <c r="CV13" s="635"/>
      <c r="CW13" s="635"/>
      <c r="CX13" s="635"/>
      <c r="CY13" s="636"/>
      <c r="CZ13" s="672">
        <v>11.5</v>
      </c>
      <c r="DA13" s="672"/>
      <c r="DB13" s="672"/>
      <c r="DC13" s="672"/>
      <c r="DD13" s="640">
        <v>612395</v>
      </c>
      <c r="DE13" s="635"/>
      <c r="DF13" s="635"/>
      <c r="DG13" s="635"/>
      <c r="DH13" s="635"/>
      <c r="DI13" s="635"/>
      <c r="DJ13" s="635"/>
      <c r="DK13" s="635"/>
      <c r="DL13" s="635"/>
      <c r="DM13" s="635"/>
      <c r="DN13" s="635"/>
      <c r="DO13" s="635"/>
      <c r="DP13" s="636"/>
      <c r="DQ13" s="640">
        <v>1107669</v>
      </c>
      <c r="DR13" s="635"/>
      <c r="DS13" s="635"/>
      <c r="DT13" s="635"/>
      <c r="DU13" s="635"/>
      <c r="DV13" s="635"/>
      <c r="DW13" s="635"/>
      <c r="DX13" s="635"/>
      <c r="DY13" s="635"/>
      <c r="DZ13" s="635"/>
      <c r="EA13" s="635"/>
      <c r="EB13" s="635"/>
      <c r="EC13" s="671"/>
    </row>
    <row r="14" spans="2:143" ht="11.25" customHeight="1" x14ac:dyDescent="0.2">
      <c r="B14" s="631" t="s">
        <v>245</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246</v>
      </c>
      <c r="AQ14" s="632"/>
      <c r="AR14" s="632"/>
      <c r="AS14" s="632"/>
      <c r="AT14" s="632"/>
      <c r="AU14" s="632"/>
      <c r="AV14" s="632"/>
      <c r="AW14" s="632"/>
      <c r="AX14" s="632"/>
      <c r="AY14" s="632"/>
      <c r="AZ14" s="632"/>
      <c r="BA14" s="632"/>
      <c r="BB14" s="632"/>
      <c r="BC14" s="632"/>
      <c r="BD14" s="632"/>
      <c r="BE14" s="632"/>
      <c r="BF14" s="633"/>
      <c r="BG14" s="634">
        <v>32635</v>
      </c>
      <c r="BH14" s="635"/>
      <c r="BI14" s="635"/>
      <c r="BJ14" s="635"/>
      <c r="BK14" s="635"/>
      <c r="BL14" s="635"/>
      <c r="BM14" s="635"/>
      <c r="BN14" s="636"/>
      <c r="BO14" s="672">
        <v>0.6</v>
      </c>
      <c r="BP14" s="672"/>
      <c r="BQ14" s="672"/>
      <c r="BR14" s="672"/>
      <c r="BS14" s="673" t="s">
        <v>122</v>
      </c>
      <c r="BT14" s="673"/>
      <c r="BU14" s="673"/>
      <c r="BV14" s="673"/>
      <c r="BW14" s="673"/>
      <c r="BX14" s="673"/>
      <c r="BY14" s="673"/>
      <c r="BZ14" s="673"/>
      <c r="CA14" s="673"/>
      <c r="CB14" s="713"/>
      <c r="CD14" s="631" t="s">
        <v>247</v>
      </c>
      <c r="CE14" s="632"/>
      <c r="CF14" s="632"/>
      <c r="CG14" s="632"/>
      <c r="CH14" s="632"/>
      <c r="CI14" s="632"/>
      <c r="CJ14" s="632"/>
      <c r="CK14" s="632"/>
      <c r="CL14" s="632"/>
      <c r="CM14" s="632"/>
      <c r="CN14" s="632"/>
      <c r="CO14" s="632"/>
      <c r="CP14" s="632"/>
      <c r="CQ14" s="633"/>
      <c r="CR14" s="634">
        <v>388136</v>
      </c>
      <c r="CS14" s="635"/>
      <c r="CT14" s="635"/>
      <c r="CU14" s="635"/>
      <c r="CV14" s="635"/>
      <c r="CW14" s="635"/>
      <c r="CX14" s="635"/>
      <c r="CY14" s="636"/>
      <c r="CZ14" s="672">
        <v>3.1</v>
      </c>
      <c r="DA14" s="672"/>
      <c r="DB14" s="672"/>
      <c r="DC14" s="672"/>
      <c r="DD14" s="640">
        <v>30775</v>
      </c>
      <c r="DE14" s="635"/>
      <c r="DF14" s="635"/>
      <c r="DG14" s="635"/>
      <c r="DH14" s="635"/>
      <c r="DI14" s="635"/>
      <c r="DJ14" s="635"/>
      <c r="DK14" s="635"/>
      <c r="DL14" s="635"/>
      <c r="DM14" s="635"/>
      <c r="DN14" s="635"/>
      <c r="DO14" s="635"/>
      <c r="DP14" s="636"/>
      <c r="DQ14" s="640">
        <v>339712</v>
      </c>
      <c r="DR14" s="635"/>
      <c r="DS14" s="635"/>
      <c r="DT14" s="635"/>
      <c r="DU14" s="635"/>
      <c r="DV14" s="635"/>
      <c r="DW14" s="635"/>
      <c r="DX14" s="635"/>
      <c r="DY14" s="635"/>
      <c r="DZ14" s="635"/>
      <c r="EA14" s="635"/>
      <c r="EB14" s="635"/>
      <c r="EC14" s="671"/>
    </row>
    <row r="15" spans="2:143" ht="11.25" customHeight="1" x14ac:dyDescent="0.2">
      <c r="B15" s="631" t="s">
        <v>248</v>
      </c>
      <c r="C15" s="632"/>
      <c r="D15" s="632"/>
      <c r="E15" s="632"/>
      <c r="F15" s="632"/>
      <c r="G15" s="632"/>
      <c r="H15" s="632"/>
      <c r="I15" s="632"/>
      <c r="J15" s="632"/>
      <c r="K15" s="632"/>
      <c r="L15" s="632"/>
      <c r="M15" s="632"/>
      <c r="N15" s="632"/>
      <c r="O15" s="632"/>
      <c r="P15" s="632"/>
      <c r="Q15" s="633"/>
      <c r="R15" s="634">
        <v>9454</v>
      </c>
      <c r="S15" s="635"/>
      <c r="T15" s="635"/>
      <c r="U15" s="635"/>
      <c r="V15" s="635"/>
      <c r="W15" s="635"/>
      <c r="X15" s="635"/>
      <c r="Y15" s="636"/>
      <c r="Z15" s="672">
        <v>0.1</v>
      </c>
      <c r="AA15" s="672"/>
      <c r="AB15" s="672"/>
      <c r="AC15" s="672"/>
      <c r="AD15" s="673">
        <v>9454</v>
      </c>
      <c r="AE15" s="673"/>
      <c r="AF15" s="673"/>
      <c r="AG15" s="673"/>
      <c r="AH15" s="673"/>
      <c r="AI15" s="673"/>
      <c r="AJ15" s="673"/>
      <c r="AK15" s="673"/>
      <c r="AL15" s="637">
        <v>0.2</v>
      </c>
      <c r="AM15" s="638"/>
      <c r="AN15" s="638"/>
      <c r="AO15" s="674"/>
      <c r="AP15" s="631" t="s">
        <v>249</v>
      </c>
      <c r="AQ15" s="632"/>
      <c r="AR15" s="632"/>
      <c r="AS15" s="632"/>
      <c r="AT15" s="632"/>
      <c r="AU15" s="632"/>
      <c r="AV15" s="632"/>
      <c r="AW15" s="632"/>
      <c r="AX15" s="632"/>
      <c r="AY15" s="632"/>
      <c r="AZ15" s="632"/>
      <c r="BA15" s="632"/>
      <c r="BB15" s="632"/>
      <c r="BC15" s="632"/>
      <c r="BD15" s="632"/>
      <c r="BE15" s="632"/>
      <c r="BF15" s="633"/>
      <c r="BG15" s="634">
        <v>37426</v>
      </c>
      <c r="BH15" s="635"/>
      <c r="BI15" s="635"/>
      <c r="BJ15" s="635"/>
      <c r="BK15" s="635"/>
      <c r="BL15" s="635"/>
      <c r="BM15" s="635"/>
      <c r="BN15" s="636"/>
      <c r="BO15" s="672">
        <v>0.7</v>
      </c>
      <c r="BP15" s="672"/>
      <c r="BQ15" s="672"/>
      <c r="BR15" s="672"/>
      <c r="BS15" s="673" t="s">
        <v>122</v>
      </c>
      <c r="BT15" s="673"/>
      <c r="BU15" s="673"/>
      <c r="BV15" s="673"/>
      <c r="BW15" s="673"/>
      <c r="BX15" s="673"/>
      <c r="BY15" s="673"/>
      <c r="BZ15" s="673"/>
      <c r="CA15" s="673"/>
      <c r="CB15" s="713"/>
      <c r="CD15" s="631" t="s">
        <v>250</v>
      </c>
      <c r="CE15" s="632"/>
      <c r="CF15" s="632"/>
      <c r="CG15" s="632"/>
      <c r="CH15" s="632"/>
      <c r="CI15" s="632"/>
      <c r="CJ15" s="632"/>
      <c r="CK15" s="632"/>
      <c r="CL15" s="632"/>
      <c r="CM15" s="632"/>
      <c r="CN15" s="632"/>
      <c r="CO15" s="632"/>
      <c r="CP15" s="632"/>
      <c r="CQ15" s="633"/>
      <c r="CR15" s="634">
        <v>1757715</v>
      </c>
      <c r="CS15" s="635"/>
      <c r="CT15" s="635"/>
      <c r="CU15" s="635"/>
      <c r="CV15" s="635"/>
      <c r="CW15" s="635"/>
      <c r="CX15" s="635"/>
      <c r="CY15" s="636"/>
      <c r="CZ15" s="672">
        <v>13.9</v>
      </c>
      <c r="DA15" s="672"/>
      <c r="DB15" s="672"/>
      <c r="DC15" s="672"/>
      <c r="DD15" s="640">
        <v>736828</v>
      </c>
      <c r="DE15" s="635"/>
      <c r="DF15" s="635"/>
      <c r="DG15" s="635"/>
      <c r="DH15" s="635"/>
      <c r="DI15" s="635"/>
      <c r="DJ15" s="635"/>
      <c r="DK15" s="635"/>
      <c r="DL15" s="635"/>
      <c r="DM15" s="635"/>
      <c r="DN15" s="635"/>
      <c r="DO15" s="635"/>
      <c r="DP15" s="636"/>
      <c r="DQ15" s="640">
        <v>1135615</v>
      </c>
      <c r="DR15" s="635"/>
      <c r="DS15" s="635"/>
      <c r="DT15" s="635"/>
      <c r="DU15" s="635"/>
      <c r="DV15" s="635"/>
      <c r="DW15" s="635"/>
      <c r="DX15" s="635"/>
      <c r="DY15" s="635"/>
      <c r="DZ15" s="635"/>
      <c r="EA15" s="635"/>
      <c r="EB15" s="635"/>
      <c r="EC15" s="671"/>
    </row>
    <row r="16" spans="2:143" ht="11.25" customHeight="1" x14ac:dyDescent="0.2">
      <c r="B16" s="631" t="s">
        <v>251</v>
      </c>
      <c r="C16" s="632"/>
      <c r="D16" s="632"/>
      <c r="E16" s="632"/>
      <c r="F16" s="632"/>
      <c r="G16" s="632"/>
      <c r="H16" s="632"/>
      <c r="I16" s="632"/>
      <c r="J16" s="632"/>
      <c r="K16" s="632"/>
      <c r="L16" s="632"/>
      <c r="M16" s="632"/>
      <c r="N16" s="632"/>
      <c r="O16" s="632"/>
      <c r="P16" s="632"/>
      <c r="Q16" s="633"/>
      <c r="R16" s="634">
        <v>34367</v>
      </c>
      <c r="S16" s="635"/>
      <c r="T16" s="635"/>
      <c r="U16" s="635"/>
      <c r="V16" s="635"/>
      <c r="W16" s="635"/>
      <c r="X16" s="635"/>
      <c r="Y16" s="636"/>
      <c r="Z16" s="672">
        <v>0.3</v>
      </c>
      <c r="AA16" s="672"/>
      <c r="AB16" s="672"/>
      <c r="AC16" s="672"/>
      <c r="AD16" s="673">
        <v>34367</v>
      </c>
      <c r="AE16" s="673"/>
      <c r="AF16" s="673"/>
      <c r="AG16" s="673"/>
      <c r="AH16" s="673"/>
      <c r="AI16" s="673"/>
      <c r="AJ16" s="673"/>
      <c r="AK16" s="673"/>
      <c r="AL16" s="637">
        <v>0.6</v>
      </c>
      <c r="AM16" s="638"/>
      <c r="AN16" s="638"/>
      <c r="AO16" s="674"/>
      <c r="AP16" s="631" t="s">
        <v>252</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253</v>
      </c>
      <c r="CE16" s="632"/>
      <c r="CF16" s="632"/>
      <c r="CG16" s="632"/>
      <c r="CH16" s="632"/>
      <c r="CI16" s="632"/>
      <c r="CJ16" s="632"/>
      <c r="CK16" s="632"/>
      <c r="CL16" s="632"/>
      <c r="CM16" s="632"/>
      <c r="CN16" s="632"/>
      <c r="CO16" s="632"/>
      <c r="CP16" s="632"/>
      <c r="CQ16" s="633"/>
      <c r="CR16" s="634">
        <v>48718</v>
      </c>
      <c r="CS16" s="635"/>
      <c r="CT16" s="635"/>
      <c r="CU16" s="635"/>
      <c r="CV16" s="635"/>
      <c r="CW16" s="635"/>
      <c r="CX16" s="635"/>
      <c r="CY16" s="636"/>
      <c r="CZ16" s="672">
        <v>0.4</v>
      </c>
      <c r="DA16" s="672"/>
      <c r="DB16" s="672"/>
      <c r="DC16" s="672"/>
      <c r="DD16" s="640" t="s">
        <v>122</v>
      </c>
      <c r="DE16" s="635"/>
      <c r="DF16" s="635"/>
      <c r="DG16" s="635"/>
      <c r="DH16" s="635"/>
      <c r="DI16" s="635"/>
      <c r="DJ16" s="635"/>
      <c r="DK16" s="635"/>
      <c r="DL16" s="635"/>
      <c r="DM16" s="635"/>
      <c r="DN16" s="635"/>
      <c r="DO16" s="635"/>
      <c r="DP16" s="636"/>
      <c r="DQ16" s="640">
        <v>19900</v>
      </c>
      <c r="DR16" s="635"/>
      <c r="DS16" s="635"/>
      <c r="DT16" s="635"/>
      <c r="DU16" s="635"/>
      <c r="DV16" s="635"/>
      <c r="DW16" s="635"/>
      <c r="DX16" s="635"/>
      <c r="DY16" s="635"/>
      <c r="DZ16" s="635"/>
      <c r="EA16" s="635"/>
      <c r="EB16" s="635"/>
      <c r="EC16" s="671"/>
    </row>
    <row r="17" spans="2:133" ht="11.25" customHeight="1" x14ac:dyDescent="0.2">
      <c r="B17" s="631" t="s">
        <v>254</v>
      </c>
      <c r="C17" s="632"/>
      <c r="D17" s="632"/>
      <c r="E17" s="632"/>
      <c r="F17" s="632"/>
      <c r="G17" s="632"/>
      <c r="H17" s="632"/>
      <c r="I17" s="632"/>
      <c r="J17" s="632"/>
      <c r="K17" s="632"/>
      <c r="L17" s="632"/>
      <c r="M17" s="632"/>
      <c r="N17" s="632"/>
      <c r="O17" s="632"/>
      <c r="P17" s="632"/>
      <c r="Q17" s="633"/>
      <c r="R17" s="634">
        <v>42909</v>
      </c>
      <c r="S17" s="635"/>
      <c r="T17" s="635"/>
      <c r="U17" s="635"/>
      <c r="V17" s="635"/>
      <c r="W17" s="635"/>
      <c r="X17" s="635"/>
      <c r="Y17" s="636"/>
      <c r="Z17" s="672">
        <v>0.3</v>
      </c>
      <c r="AA17" s="672"/>
      <c r="AB17" s="672"/>
      <c r="AC17" s="672"/>
      <c r="AD17" s="673">
        <v>42909</v>
      </c>
      <c r="AE17" s="673"/>
      <c r="AF17" s="673"/>
      <c r="AG17" s="673"/>
      <c r="AH17" s="673"/>
      <c r="AI17" s="673"/>
      <c r="AJ17" s="673"/>
      <c r="AK17" s="673"/>
      <c r="AL17" s="637">
        <v>0.7</v>
      </c>
      <c r="AM17" s="638"/>
      <c r="AN17" s="638"/>
      <c r="AO17" s="674"/>
      <c r="AP17" s="631" t="s">
        <v>255</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256</v>
      </c>
      <c r="CE17" s="632"/>
      <c r="CF17" s="632"/>
      <c r="CG17" s="632"/>
      <c r="CH17" s="632"/>
      <c r="CI17" s="632"/>
      <c r="CJ17" s="632"/>
      <c r="CK17" s="632"/>
      <c r="CL17" s="632"/>
      <c r="CM17" s="632"/>
      <c r="CN17" s="632"/>
      <c r="CO17" s="632"/>
      <c r="CP17" s="632"/>
      <c r="CQ17" s="633"/>
      <c r="CR17" s="634">
        <v>169708</v>
      </c>
      <c r="CS17" s="635"/>
      <c r="CT17" s="635"/>
      <c r="CU17" s="635"/>
      <c r="CV17" s="635"/>
      <c r="CW17" s="635"/>
      <c r="CX17" s="635"/>
      <c r="CY17" s="636"/>
      <c r="CZ17" s="672">
        <v>1.3</v>
      </c>
      <c r="DA17" s="672"/>
      <c r="DB17" s="672"/>
      <c r="DC17" s="672"/>
      <c r="DD17" s="640" t="s">
        <v>122</v>
      </c>
      <c r="DE17" s="635"/>
      <c r="DF17" s="635"/>
      <c r="DG17" s="635"/>
      <c r="DH17" s="635"/>
      <c r="DI17" s="635"/>
      <c r="DJ17" s="635"/>
      <c r="DK17" s="635"/>
      <c r="DL17" s="635"/>
      <c r="DM17" s="635"/>
      <c r="DN17" s="635"/>
      <c r="DO17" s="635"/>
      <c r="DP17" s="636"/>
      <c r="DQ17" s="640">
        <v>160218</v>
      </c>
      <c r="DR17" s="635"/>
      <c r="DS17" s="635"/>
      <c r="DT17" s="635"/>
      <c r="DU17" s="635"/>
      <c r="DV17" s="635"/>
      <c r="DW17" s="635"/>
      <c r="DX17" s="635"/>
      <c r="DY17" s="635"/>
      <c r="DZ17" s="635"/>
      <c r="EA17" s="635"/>
      <c r="EB17" s="635"/>
      <c r="EC17" s="671"/>
    </row>
    <row r="18" spans="2:133" ht="11.25" customHeight="1" x14ac:dyDescent="0.2">
      <c r="B18" s="631" t="s">
        <v>257</v>
      </c>
      <c r="C18" s="632"/>
      <c r="D18" s="632"/>
      <c r="E18" s="632"/>
      <c r="F18" s="632"/>
      <c r="G18" s="632"/>
      <c r="H18" s="632"/>
      <c r="I18" s="632"/>
      <c r="J18" s="632"/>
      <c r="K18" s="632"/>
      <c r="L18" s="632"/>
      <c r="M18" s="632"/>
      <c r="N18" s="632"/>
      <c r="O18" s="632"/>
      <c r="P18" s="632"/>
      <c r="Q18" s="633"/>
      <c r="R18" s="634">
        <v>7336</v>
      </c>
      <c r="S18" s="635"/>
      <c r="T18" s="635"/>
      <c r="U18" s="635"/>
      <c r="V18" s="635"/>
      <c r="W18" s="635"/>
      <c r="X18" s="635"/>
      <c r="Y18" s="636"/>
      <c r="Z18" s="672">
        <v>0.1</v>
      </c>
      <c r="AA18" s="672"/>
      <c r="AB18" s="672"/>
      <c r="AC18" s="672"/>
      <c r="AD18" s="673">
        <v>7336</v>
      </c>
      <c r="AE18" s="673"/>
      <c r="AF18" s="673"/>
      <c r="AG18" s="673"/>
      <c r="AH18" s="673"/>
      <c r="AI18" s="673"/>
      <c r="AJ18" s="673"/>
      <c r="AK18" s="673"/>
      <c r="AL18" s="637">
        <v>0.1</v>
      </c>
      <c r="AM18" s="638"/>
      <c r="AN18" s="638"/>
      <c r="AO18" s="674"/>
      <c r="AP18" s="631" t="s">
        <v>258</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259</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260</v>
      </c>
      <c r="C19" s="632"/>
      <c r="D19" s="632"/>
      <c r="E19" s="632"/>
      <c r="F19" s="632"/>
      <c r="G19" s="632"/>
      <c r="H19" s="632"/>
      <c r="I19" s="632"/>
      <c r="J19" s="632"/>
      <c r="K19" s="632"/>
      <c r="L19" s="632"/>
      <c r="M19" s="632"/>
      <c r="N19" s="632"/>
      <c r="O19" s="632"/>
      <c r="P19" s="632"/>
      <c r="Q19" s="633"/>
      <c r="R19" s="634">
        <v>35573</v>
      </c>
      <c r="S19" s="635"/>
      <c r="T19" s="635"/>
      <c r="U19" s="635"/>
      <c r="V19" s="635"/>
      <c r="W19" s="635"/>
      <c r="X19" s="635"/>
      <c r="Y19" s="636"/>
      <c r="Z19" s="672">
        <v>0.3</v>
      </c>
      <c r="AA19" s="672"/>
      <c r="AB19" s="672"/>
      <c r="AC19" s="672"/>
      <c r="AD19" s="673">
        <v>35573</v>
      </c>
      <c r="AE19" s="673"/>
      <c r="AF19" s="673"/>
      <c r="AG19" s="673"/>
      <c r="AH19" s="673"/>
      <c r="AI19" s="673"/>
      <c r="AJ19" s="673"/>
      <c r="AK19" s="673"/>
      <c r="AL19" s="637">
        <v>0.6</v>
      </c>
      <c r="AM19" s="638"/>
      <c r="AN19" s="638"/>
      <c r="AO19" s="674"/>
      <c r="AP19" s="631" t="s">
        <v>261</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262</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263</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264</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265</v>
      </c>
      <c r="CE20" s="632"/>
      <c r="CF20" s="632"/>
      <c r="CG20" s="632"/>
      <c r="CH20" s="632"/>
      <c r="CI20" s="632"/>
      <c r="CJ20" s="632"/>
      <c r="CK20" s="632"/>
      <c r="CL20" s="632"/>
      <c r="CM20" s="632"/>
      <c r="CN20" s="632"/>
      <c r="CO20" s="632"/>
      <c r="CP20" s="632"/>
      <c r="CQ20" s="633"/>
      <c r="CR20" s="634">
        <v>12641096</v>
      </c>
      <c r="CS20" s="635"/>
      <c r="CT20" s="635"/>
      <c r="CU20" s="635"/>
      <c r="CV20" s="635"/>
      <c r="CW20" s="635"/>
      <c r="CX20" s="635"/>
      <c r="CY20" s="636"/>
      <c r="CZ20" s="672">
        <v>100</v>
      </c>
      <c r="DA20" s="672"/>
      <c r="DB20" s="672"/>
      <c r="DC20" s="672"/>
      <c r="DD20" s="640">
        <v>3633941</v>
      </c>
      <c r="DE20" s="635"/>
      <c r="DF20" s="635"/>
      <c r="DG20" s="635"/>
      <c r="DH20" s="635"/>
      <c r="DI20" s="635"/>
      <c r="DJ20" s="635"/>
      <c r="DK20" s="635"/>
      <c r="DL20" s="635"/>
      <c r="DM20" s="635"/>
      <c r="DN20" s="635"/>
      <c r="DO20" s="635"/>
      <c r="DP20" s="636"/>
      <c r="DQ20" s="640">
        <v>9317897</v>
      </c>
      <c r="DR20" s="635"/>
      <c r="DS20" s="635"/>
      <c r="DT20" s="635"/>
      <c r="DU20" s="635"/>
      <c r="DV20" s="635"/>
      <c r="DW20" s="635"/>
      <c r="DX20" s="635"/>
      <c r="DY20" s="635"/>
      <c r="DZ20" s="635"/>
      <c r="EA20" s="635"/>
      <c r="EB20" s="635"/>
      <c r="EC20" s="671"/>
    </row>
    <row r="21" spans="2:133" ht="11.25" customHeight="1" x14ac:dyDescent="0.2">
      <c r="B21" s="631" t="s">
        <v>266</v>
      </c>
      <c r="C21" s="632"/>
      <c r="D21" s="632"/>
      <c r="E21" s="632"/>
      <c r="F21" s="632"/>
      <c r="G21" s="632"/>
      <c r="H21" s="632"/>
      <c r="I21" s="632"/>
      <c r="J21" s="632"/>
      <c r="K21" s="632"/>
      <c r="L21" s="632"/>
      <c r="M21" s="632"/>
      <c r="N21" s="632"/>
      <c r="O21" s="632"/>
      <c r="P21" s="632"/>
      <c r="Q21" s="633"/>
      <c r="R21" s="634">
        <v>78163</v>
      </c>
      <c r="S21" s="635"/>
      <c r="T21" s="635"/>
      <c r="U21" s="635"/>
      <c r="V21" s="635"/>
      <c r="W21" s="635"/>
      <c r="X21" s="635"/>
      <c r="Y21" s="636"/>
      <c r="Z21" s="672">
        <v>0.6</v>
      </c>
      <c r="AA21" s="672"/>
      <c r="AB21" s="672"/>
      <c r="AC21" s="672"/>
      <c r="AD21" s="673" t="s">
        <v>122</v>
      </c>
      <c r="AE21" s="673"/>
      <c r="AF21" s="673"/>
      <c r="AG21" s="673"/>
      <c r="AH21" s="673"/>
      <c r="AI21" s="673"/>
      <c r="AJ21" s="673"/>
      <c r="AK21" s="673"/>
      <c r="AL21" s="637" t="s">
        <v>122</v>
      </c>
      <c r="AM21" s="638"/>
      <c r="AN21" s="638"/>
      <c r="AO21" s="674"/>
      <c r="AP21" s="631" t="s">
        <v>267</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268</v>
      </c>
      <c r="C22" s="632"/>
      <c r="D22" s="632"/>
      <c r="E22" s="632"/>
      <c r="F22" s="632"/>
      <c r="G22" s="632"/>
      <c r="H22" s="632"/>
      <c r="I22" s="632"/>
      <c r="J22" s="632"/>
      <c r="K22" s="632"/>
      <c r="L22" s="632"/>
      <c r="M22" s="632"/>
      <c r="N22" s="632"/>
      <c r="O22" s="632"/>
      <c r="P22" s="632"/>
      <c r="Q22" s="633"/>
      <c r="R22" s="634" t="s">
        <v>122</v>
      </c>
      <c r="S22" s="635"/>
      <c r="T22" s="635"/>
      <c r="U22" s="635"/>
      <c r="V22" s="635"/>
      <c r="W22" s="635"/>
      <c r="X22" s="635"/>
      <c r="Y22" s="636"/>
      <c r="Z22" s="672" t="s">
        <v>122</v>
      </c>
      <c r="AA22" s="672"/>
      <c r="AB22" s="672"/>
      <c r="AC22" s="672"/>
      <c r="AD22" s="673" t="s">
        <v>122</v>
      </c>
      <c r="AE22" s="673"/>
      <c r="AF22" s="673"/>
      <c r="AG22" s="673"/>
      <c r="AH22" s="673"/>
      <c r="AI22" s="673"/>
      <c r="AJ22" s="673"/>
      <c r="AK22" s="673"/>
      <c r="AL22" s="637" t="s">
        <v>122</v>
      </c>
      <c r="AM22" s="638"/>
      <c r="AN22" s="638"/>
      <c r="AO22" s="674"/>
      <c r="AP22" s="631" t="s">
        <v>269</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270</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271</v>
      </c>
      <c r="C23" s="632"/>
      <c r="D23" s="632"/>
      <c r="E23" s="632"/>
      <c r="F23" s="632"/>
      <c r="G23" s="632"/>
      <c r="H23" s="632"/>
      <c r="I23" s="632"/>
      <c r="J23" s="632"/>
      <c r="K23" s="632"/>
      <c r="L23" s="632"/>
      <c r="M23" s="632"/>
      <c r="N23" s="632"/>
      <c r="O23" s="632"/>
      <c r="P23" s="632"/>
      <c r="Q23" s="633"/>
      <c r="R23" s="634">
        <v>78163</v>
      </c>
      <c r="S23" s="635"/>
      <c r="T23" s="635"/>
      <c r="U23" s="635"/>
      <c r="V23" s="635"/>
      <c r="W23" s="635"/>
      <c r="X23" s="635"/>
      <c r="Y23" s="636"/>
      <c r="Z23" s="672">
        <v>0.6</v>
      </c>
      <c r="AA23" s="672"/>
      <c r="AB23" s="672"/>
      <c r="AC23" s="672"/>
      <c r="AD23" s="673" t="s">
        <v>122</v>
      </c>
      <c r="AE23" s="673"/>
      <c r="AF23" s="673"/>
      <c r="AG23" s="673"/>
      <c r="AH23" s="673"/>
      <c r="AI23" s="673"/>
      <c r="AJ23" s="673"/>
      <c r="AK23" s="673"/>
      <c r="AL23" s="637" t="s">
        <v>122</v>
      </c>
      <c r="AM23" s="638"/>
      <c r="AN23" s="638"/>
      <c r="AO23" s="674"/>
      <c r="AP23" s="631" t="s">
        <v>272</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212</v>
      </c>
      <c r="CE23" s="687"/>
      <c r="CF23" s="687"/>
      <c r="CG23" s="687"/>
      <c r="CH23" s="687"/>
      <c r="CI23" s="687"/>
      <c r="CJ23" s="687"/>
      <c r="CK23" s="687"/>
      <c r="CL23" s="687"/>
      <c r="CM23" s="687"/>
      <c r="CN23" s="687"/>
      <c r="CO23" s="687"/>
      <c r="CP23" s="687"/>
      <c r="CQ23" s="688"/>
      <c r="CR23" s="686" t="s">
        <v>273</v>
      </c>
      <c r="CS23" s="687"/>
      <c r="CT23" s="687"/>
      <c r="CU23" s="687"/>
      <c r="CV23" s="687"/>
      <c r="CW23" s="687"/>
      <c r="CX23" s="687"/>
      <c r="CY23" s="688"/>
      <c r="CZ23" s="686" t="s">
        <v>274</v>
      </c>
      <c r="DA23" s="687"/>
      <c r="DB23" s="687"/>
      <c r="DC23" s="688"/>
      <c r="DD23" s="686" t="s">
        <v>275</v>
      </c>
      <c r="DE23" s="687"/>
      <c r="DF23" s="687"/>
      <c r="DG23" s="687"/>
      <c r="DH23" s="687"/>
      <c r="DI23" s="687"/>
      <c r="DJ23" s="687"/>
      <c r="DK23" s="688"/>
      <c r="DL23" s="724" t="s">
        <v>276</v>
      </c>
      <c r="DM23" s="725"/>
      <c r="DN23" s="725"/>
      <c r="DO23" s="725"/>
      <c r="DP23" s="725"/>
      <c r="DQ23" s="725"/>
      <c r="DR23" s="725"/>
      <c r="DS23" s="725"/>
      <c r="DT23" s="725"/>
      <c r="DU23" s="725"/>
      <c r="DV23" s="726"/>
      <c r="DW23" s="686" t="s">
        <v>277</v>
      </c>
      <c r="DX23" s="687"/>
      <c r="DY23" s="687"/>
      <c r="DZ23" s="687"/>
      <c r="EA23" s="687"/>
      <c r="EB23" s="687"/>
      <c r="EC23" s="688"/>
    </row>
    <row r="24" spans="2:133" ht="11.25" customHeight="1" x14ac:dyDescent="0.2">
      <c r="B24" s="631" t="s">
        <v>278</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279</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280</v>
      </c>
      <c r="CE24" s="693"/>
      <c r="CF24" s="693"/>
      <c r="CG24" s="693"/>
      <c r="CH24" s="693"/>
      <c r="CI24" s="693"/>
      <c r="CJ24" s="693"/>
      <c r="CK24" s="693"/>
      <c r="CL24" s="693"/>
      <c r="CM24" s="693"/>
      <c r="CN24" s="693"/>
      <c r="CO24" s="693"/>
      <c r="CP24" s="693"/>
      <c r="CQ24" s="694"/>
      <c r="CR24" s="689">
        <v>2643983</v>
      </c>
      <c r="CS24" s="690"/>
      <c r="CT24" s="690"/>
      <c r="CU24" s="690"/>
      <c r="CV24" s="690"/>
      <c r="CW24" s="690"/>
      <c r="CX24" s="690"/>
      <c r="CY24" s="715"/>
      <c r="CZ24" s="716">
        <v>20.9</v>
      </c>
      <c r="DA24" s="698"/>
      <c r="DB24" s="698"/>
      <c r="DC24" s="718"/>
      <c r="DD24" s="714">
        <v>1949679</v>
      </c>
      <c r="DE24" s="690"/>
      <c r="DF24" s="690"/>
      <c r="DG24" s="690"/>
      <c r="DH24" s="690"/>
      <c r="DI24" s="690"/>
      <c r="DJ24" s="690"/>
      <c r="DK24" s="715"/>
      <c r="DL24" s="714">
        <v>1699900</v>
      </c>
      <c r="DM24" s="690"/>
      <c r="DN24" s="690"/>
      <c r="DO24" s="690"/>
      <c r="DP24" s="690"/>
      <c r="DQ24" s="690"/>
      <c r="DR24" s="690"/>
      <c r="DS24" s="690"/>
      <c r="DT24" s="690"/>
      <c r="DU24" s="690"/>
      <c r="DV24" s="715"/>
      <c r="DW24" s="716">
        <v>28.1</v>
      </c>
      <c r="DX24" s="698"/>
      <c r="DY24" s="698"/>
      <c r="DZ24" s="698"/>
      <c r="EA24" s="698"/>
      <c r="EB24" s="698"/>
      <c r="EC24" s="717"/>
    </row>
    <row r="25" spans="2:133" ht="11.25" customHeight="1" x14ac:dyDescent="0.2">
      <c r="B25" s="631" t="s">
        <v>281</v>
      </c>
      <c r="C25" s="632"/>
      <c r="D25" s="632"/>
      <c r="E25" s="632"/>
      <c r="F25" s="632"/>
      <c r="G25" s="632"/>
      <c r="H25" s="632"/>
      <c r="I25" s="632"/>
      <c r="J25" s="632"/>
      <c r="K25" s="632"/>
      <c r="L25" s="632"/>
      <c r="M25" s="632"/>
      <c r="N25" s="632"/>
      <c r="O25" s="632"/>
      <c r="P25" s="632"/>
      <c r="Q25" s="633"/>
      <c r="R25" s="634">
        <v>6120534</v>
      </c>
      <c r="S25" s="635"/>
      <c r="T25" s="635"/>
      <c r="U25" s="635"/>
      <c r="V25" s="635"/>
      <c r="W25" s="635"/>
      <c r="X25" s="635"/>
      <c r="Y25" s="636"/>
      <c r="Z25" s="672">
        <v>46.9</v>
      </c>
      <c r="AA25" s="672"/>
      <c r="AB25" s="672"/>
      <c r="AC25" s="672"/>
      <c r="AD25" s="673">
        <v>6042371</v>
      </c>
      <c r="AE25" s="673"/>
      <c r="AF25" s="673"/>
      <c r="AG25" s="673"/>
      <c r="AH25" s="673"/>
      <c r="AI25" s="673"/>
      <c r="AJ25" s="673"/>
      <c r="AK25" s="673"/>
      <c r="AL25" s="637">
        <v>100</v>
      </c>
      <c r="AM25" s="638"/>
      <c r="AN25" s="638"/>
      <c r="AO25" s="674"/>
      <c r="AP25" s="631" t="s">
        <v>282</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283</v>
      </c>
      <c r="CE25" s="632"/>
      <c r="CF25" s="632"/>
      <c r="CG25" s="632"/>
      <c r="CH25" s="632"/>
      <c r="CI25" s="632"/>
      <c r="CJ25" s="632"/>
      <c r="CK25" s="632"/>
      <c r="CL25" s="632"/>
      <c r="CM25" s="632"/>
      <c r="CN25" s="632"/>
      <c r="CO25" s="632"/>
      <c r="CP25" s="632"/>
      <c r="CQ25" s="633"/>
      <c r="CR25" s="634">
        <v>1565295</v>
      </c>
      <c r="CS25" s="647"/>
      <c r="CT25" s="647"/>
      <c r="CU25" s="647"/>
      <c r="CV25" s="647"/>
      <c r="CW25" s="647"/>
      <c r="CX25" s="647"/>
      <c r="CY25" s="648"/>
      <c r="CZ25" s="637">
        <v>12.4</v>
      </c>
      <c r="DA25" s="649"/>
      <c r="DB25" s="649"/>
      <c r="DC25" s="650"/>
      <c r="DD25" s="640">
        <v>1447794</v>
      </c>
      <c r="DE25" s="647"/>
      <c r="DF25" s="647"/>
      <c r="DG25" s="647"/>
      <c r="DH25" s="647"/>
      <c r="DI25" s="647"/>
      <c r="DJ25" s="647"/>
      <c r="DK25" s="648"/>
      <c r="DL25" s="640">
        <v>1272174</v>
      </c>
      <c r="DM25" s="647"/>
      <c r="DN25" s="647"/>
      <c r="DO25" s="647"/>
      <c r="DP25" s="647"/>
      <c r="DQ25" s="647"/>
      <c r="DR25" s="647"/>
      <c r="DS25" s="647"/>
      <c r="DT25" s="647"/>
      <c r="DU25" s="647"/>
      <c r="DV25" s="648"/>
      <c r="DW25" s="637">
        <v>21</v>
      </c>
      <c r="DX25" s="649"/>
      <c r="DY25" s="649"/>
      <c r="DZ25" s="649"/>
      <c r="EA25" s="649"/>
      <c r="EB25" s="649"/>
      <c r="EC25" s="661"/>
    </row>
    <row r="26" spans="2:133" ht="11.25" customHeight="1" x14ac:dyDescent="0.2">
      <c r="B26" s="631" t="s">
        <v>284</v>
      </c>
      <c r="C26" s="632"/>
      <c r="D26" s="632"/>
      <c r="E26" s="632"/>
      <c r="F26" s="632"/>
      <c r="G26" s="632"/>
      <c r="H26" s="632"/>
      <c r="I26" s="632"/>
      <c r="J26" s="632"/>
      <c r="K26" s="632"/>
      <c r="L26" s="632"/>
      <c r="M26" s="632"/>
      <c r="N26" s="632"/>
      <c r="O26" s="632"/>
      <c r="P26" s="632"/>
      <c r="Q26" s="633"/>
      <c r="R26" s="634">
        <v>685</v>
      </c>
      <c r="S26" s="635"/>
      <c r="T26" s="635"/>
      <c r="U26" s="635"/>
      <c r="V26" s="635"/>
      <c r="W26" s="635"/>
      <c r="X26" s="635"/>
      <c r="Y26" s="636"/>
      <c r="Z26" s="672">
        <v>0</v>
      </c>
      <c r="AA26" s="672"/>
      <c r="AB26" s="672"/>
      <c r="AC26" s="672"/>
      <c r="AD26" s="673">
        <v>685</v>
      </c>
      <c r="AE26" s="673"/>
      <c r="AF26" s="673"/>
      <c r="AG26" s="673"/>
      <c r="AH26" s="673"/>
      <c r="AI26" s="673"/>
      <c r="AJ26" s="673"/>
      <c r="AK26" s="673"/>
      <c r="AL26" s="637">
        <v>0</v>
      </c>
      <c r="AM26" s="638"/>
      <c r="AN26" s="638"/>
      <c r="AO26" s="674"/>
      <c r="AP26" s="631" t="s">
        <v>285</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286</v>
      </c>
      <c r="CE26" s="632"/>
      <c r="CF26" s="632"/>
      <c r="CG26" s="632"/>
      <c r="CH26" s="632"/>
      <c r="CI26" s="632"/>
      <c r="CJ26" s="632"/>
      <c r="CK26" s="632"/>
      <c r="CL26" s="632"/>
      <c r="CM26" s="632"/>
      <c r="CN26" s="632"/>
      <c r="CO26" s="632"/>
      <c r="CP26" s="632"/>
      <c r="CQ26" s="633"/>
      <c r="CR26" s="634">
        <v>901472</v>
      </c>
      <c r="CS26" s="635"/>
      <c r="CT26" s="635"/>
      <c r="CU26" s="635"/>
      <c r="CV26" s="635"/>
      <c r="CW26" s="635"/>
      <c r="CX26" s="635"/>
      <c r="CY26" s="636"/>
      <c r="CZ26" s="637">
        <v>7.1</v>
      </c>
      <c r="DA26" s="649"/>
      <c r="DB26" s="649"/>
      <c r="DC26" s="650"/>
      <c r="DD26" s="640">
        <v>824990</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287</v>
      </c>
      <c r="C27" s="632"/>
      <c r="D27" s="632"/>
      <c r="E27" s="632"/>
      <c r="F27" s="632"/>
      <c r="G27" s="632"/>
      <c r="H27" s="632"/>
      <c r="I27" s="632"/>
      <c r="J27" s="632"/>
      <c r="K27" s="632"/>
      <c r="L27" s="632"/>
      <c r="M27" s="632"/>
      <c r="N27" s="632"/>
      <c r="O27" s="632"/>
      <c r="P27" s="632"/>
      <c r="Q27" s="633"/>
      <c r="R27" s="634">
        <v>21739</v>
      </c>
      <c r="S27" s="635"/>
      <c r="T27" s="635"/>
      <c r="U27" s="635"/>
      <c r="V27" s="635"/>
      <c r="W27" s="635"/>
      <c r="X27" s="635"/>
      <c r="Y27" s="636"/>
      <c r="Z27" s="672">
        <v>0.2</v>
      </c>
      <c r="AA27" s="672"/>
      <c r="AB27" s="672"/>
      <c r="AC27" s="672"/>
      <c r="AD27" s="673" t="s">
        <v>122</v>
      </c>
      <c r="AE27" s="673"/>
      <c r="AF27" s="673"/>
      <c r="AG27" s="673"/>
      <c r="AH27" s="673"/>
      <c r="AI27" s="673"/>
      <c r="AJ27" s="673"/>
      <c r="AK27" s="673"/>
      <c r="AL27" s="637" t="s">
        <v>122</v>
      </c>
      <c r="AM27" s="638"/>
      <c r="AN27" s="638"/>
      <c r="AO27" s="674"/>
      <c r="AP27" s="631" t="s">
        <v>288</v>
      </c>
      <c r="AQ27" s="632"/>
      <c r="AR27" s="632"/>
      <c r="AS27" s="632"/>
      <c r="AT27" s="632"/>
      <c r="AU27" s="632"/>
      <c r="AV27" s="632"/>
      <c r="AW27" s="632"/>
      <c r="AX27" s="632"/>
      <c r="AY27" s="632"/>
      <c r="AZ27" s="632"/>
      <c r="BA27" s="632"/>
      <c r="BB27" s="632"/>
      <c r="BC27" s="632"/>
      <c r="BD27" s="632"/>
      <c r="BE27" s="632"/>
      <c r="BF27" s="633"/>
      <c r="BG27" s="634">
        <v>5605892</v>
      </c>
      <c r="BH27" s="635"/>
      <c r="BI27" s="635"/>
      <c r="BJ27" s="635"/>
      <c r="BK27" s="635"/>
      <c r="BL27" s="635"/>
      <c r="BM27" s="635"/>
      <c r="BN27" s="636"/>
      <c r="BO27" s="672">
        <v>100</v>
      </c>
      <c r="BP27" s="672"/>
      <c r="BQ27" s="672"/>
      <c r="BR27" s="672"/>
      <c r="BS27" s="673">
        <v>426031</v>
      </c>
      <c r="BT27" s="673"/>
      <c r="BU27" s="673"/>
      <c r="BV27" s="673"/>
      <c r="BW27" s="673"/>
      <c r="BX27" s="673"/>
      <c r="BY27" s="673"/>
      <c r="BZ27" s="673"/>
      <c r="CA27" s="673"/>
      <c r="CB27" s="713"/>
      <c r="CD27" s="631" t="s">
        <v>289</v>
      </c>
      <c r="CE27" s="632"/>
      <c r="CF27" s="632"/>
      <c r="CG27" s="632"/>
      <c r="CH27" s="632"/>
      <c r="CI27" s="632"/>
      <c r="CJ27" s="632"/>
      <c r="CK27" s="632"/>
      <c r="CL27" s="632"/>
      <c r="CM27" s="632"/>
      <c r="CN27" s="632"/>
      <c r="CO27" s="632"/>
      <c r="CP27" s="632"/>
      <c r="CQ27" s="633"/>
      <c r="CR27" s="634">
        <v>908980</v>
      </c>
      <c r="CS27" s="647"/>
      <c r="CT27" s="647"/>
      <c r="CU27" s="647"/>
      <c r="CV27" s="647"/>
      <c r="CW27" s="647"/>
      <c r="CX27" s="647"/>
      <c r="CY27" s="648"/>
      <c r="CZ27" s="637">
        <v>7.2</v>
      </c>
      <c r="DA27" s="649"/>
      <c r="DB27" s="649"/>
      <c r="DC27" s="650"/>
      <c r="DD27" s="640">
        <v>341667</v>
      </c>
      <c r="DE27" s="647"/>
      <c r="DF27" s="647"/>
      <c r="DG27" s="647"/>
      <c r="DH27" s="647"/>
      <c r="DI27" s="647"/>
      <c r="DJ27" s="647"/>
      <c r="DK27" s="648"/>
      <c r="DL27" s="640">
        <v>267508</v>
      </c>
      <c r="DM27" s="647"/>
      <c r="DN27" s="647"/>
      <c r="DO27" s="647"/>
      <c r="DP27" s="647"/>
      <c r="DQ27" s="647"/>
      <c r="DR27" s="647"/>
      <c r="DS27" s="647"/>
      <c r="DT27" s="647"/>
      <c r="DU27" s="647"/>
      <c r="DV27" s="648"/>
      <c r="DW27" s="637">
        <v>4.4000000000000004</v>
      </c>
      <c r="DX27" s="649"/>
      <c r="DY27" s="649"/>
      <c r="DZ27" s="649"/>
      <c r="EA27" s="649"/>
      <c r="EB27" s="649"/>
      <c r="EC27" s="661"/>
    </row>
    <row r="28" spans="2:133" ht="11.25" customHeight="1" x14ac:dyDescent="0.2">
      <c r="B28" s="631" t="s">
        <v>290</v>
      </c>
      <c r="C28" s="632"/>
      <c r="D28" s="632"/>
      <c r="E28" s="632"/>
      <c r="F28" s="632"/>
      <c r="G28" s="632"/>
      <c r="H28" s="632"/>
      <c r="I28" s="632"/>
      <c r="J28" s="632"/>
      <c r="K28" s="632"/>
      <c r="L28" s="632"/>
      <c r="M28" s="632"/>
      <c r="N28" s="632"/>
      <c r="O28" s="632"/>
      <c r="P28" s="632"/>
      <c r="Q28" s="633"/>
      <c r="R28" s="634">
        <v>28289</v>
      </c>
      <c r="S28" s="635"/>
      <c r="T28" s="635"/>
      <c r="U28" s="635"/>
      <c r="V28" s="635"/>
      <c r="W28" s="635"/>
      <c r="X28" s="635"/>
      <c r="Y28" s="636"/>
      <c r="Z28" s="672">
        <v>0.2</v>
      </c>
      <c r="AA28" s="672"/>
      <c r="AB28" s="672"/>
      <c r="AC28" s="672"/>
      <c r="AD28" s="673">
        <v>479</v>
      </c>
      <c r="AE28" s="673"/>
      <c r="AF28" s="673"/>
      <c r="AG28" s="673"/>
      <c r="AH28" s="673"/>
      <c r="AI28" s="673"/>
      <c r="AJ28" s="673"/>
      <c r="AK28" s="673"/>
      <c r="AL28" s="637">
        <v>0</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291</v>
      </c>
      <c r="CE28" s="632"/>
      <c r="CF28" s="632"/>
      <c r="CG28" s="632"/>
      <c r="CH28" s="632"/>
      <c r="CI28" s="632"/>
      <c r="CJ28" s="632"/>
      <c r="CK28" s="632"/>
      <c r="CL28" s="632"/>
      <c r="CM28" s="632"/>
      <c r="CN28" s="632"/>
      <c r="CO28" s="632"/>
      <c r="CP28" s="632"/>
      <c r="CQ28" s="633"/>
      <c r="CR28" s="634">
        <v>169708</v>
      </c>
      <c r="CS28" s="635"/>
      <c r="CT28" s="635"/>
      <c r="CU28" s="635"/>
      <c r="CV28" s="635"/>
      <c r="CW28" s="635"/>
      <c r="CX28" s="635"/>
      <c r="CY28" s="636"/>
      <c r="CZ28" s="637">
        <v>1.3</v>
      </c>
      <c r="DA28" s="649"/>
      <c r="DB28" s="649"/>
      <c r="DC28" s="650"/>
      <c r="DD28" s="640">
        <v>160218</v>
      </c>
      <c r="DE28" s="635"/>
      <c r="DF28" s="635"/>
      <c r="DG28" s="635"/>
      <c r="DH28" s="635"/>
      <c r="DI28" s="635"/>
      <c r="DJ28" s="635"/>
      <c r="DK28" s="636"/>
      <c r="DL28" s="640">
        <v>160218</v>
      </c>
      <c r="DM28" s="635"/>
      <c r="DN28" s="635"/>
      <c r="DO28" s="635"/>
      <c r="DP28" s="635"/>
      <c r="DQ28" s="635"/>
      <c r="DR28" s="635"/>
      <c r="DS28" s="635"/>
      <c r="DT28" s="635"/>
      <c r="DU28" s="635"/>
      <c r="DV28" s="636"/>
      <c r="DW28" s="637">
        <v>2.7</v>
      </c>
      <c r="DX28" s="649"/>
      <c r="DY28" s="649"/>
      <c r="DZ28" s="649"/>
      <c r="EA28" s="649"/>
      <c r="EB28" s="649"/>
      <c r="EC28" s="661"/>
    </row>
    <row r="29" spans="2:133" ht="11.25" customHeight="1" x14ac:dyDescent="0.2">
      <c r="B29" s="631" t="s">
        <v>292</v>
      </c>
      <c r="C29" s="632"/>
      <c r="D29" s="632"/>
      <c r="E29" s="632"/>
      <c r="F29" s="632"/>
      <c r="G29" s="632"/>
      <c r="H29" s="632"/>
      <c r="I29" s="632"/>
      <c r="J29" s="632"/>
      <c r="K29" s="632"/>
      <c r="L29" s="632"/>
      <c r="M29" s="632"/>
      <c r="N29" s="632"/>
      <c r="O29" s="632"/>
      <c r="P29" s="632"/>
      <c r="Q29" s="633"/>
      <c r="R29" s="634">
        <v>11670</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293</v>
      </c>
      <c r="CE29" s="654"/>
      <c r="CF29" s="631" t="s">
        <v>66</v>
      </c>
      <c r="CG29" s="632"/>
      <c r="CH29" s="632"/>
      <c r="CI29" s="632"/>
      <c r="CJ29" s="632"/>
      <c r="CK29" s="632"/>
      <c r="CL29" s="632"/>
      <c r="CM29" s="632"/>
      <c r="CN29" s="632"/>
      <c r="CO29" s="632"/>
      <c r="CP29" s="632"/>
      <c r="CQ29" s="633"/>
      <c r="CR29" s="634">
        <v>169708</v>
      </c>
      <c r="CS29" s="647"/>
      <c r="CT29" s="647"/>
      <c r="CU29" s="647"/>
      <c r="CV29" s="647"/>
      <c r="CW29" s="647"/>
      <c r="CX29" s="647"/>
      <c r="CY29" s="648"/>
      <c r="CZ29" s="637">
        <v>1.3</v>
      </c>
      <c r="DA29" s="649"/>
      <c r="DB29" s="649"/>
      <c r="DC29" s="650"/>
      <c r="DD29" s="640">
        <v>160218</v>
      </c>
      <c r="DE29" s="647"/>
      <c r="DF29" s="647"/>
      <c r="DG29" s="647"/>
      <c r="DH29" s="647"/>
      <c r="DI29" s="647"/>
      <c r="DJ29" s="647"/>
      <c r="DK29" s="648"/>
      <c r="DL29" s="640">
        <v>160218</v>
      </c>
      <c r="DM29" s="647"/>
      <c r="DN29" s="647"/>
      <c r="DO29" s="647"/>
      <c r="DP29" s="647"/>
      <c r="DQ29" s="647"/>
      <c r="DR29" s="647"/>
      <c r="DS29" s="647"/>
      <c r="DT29" s="647"/>
      <c r="DU29" s="647"/>
      <c r="DV29" s="648"/>
      <c r="DW29" s="637">
        <v>2.7</v>
      </c>
      <c r="DX29" s="649"/>
      <c r="DY29" s="649"/>
      <c r="DZ29" s="649"/>
      <c r="EA29" s="649"/>
      <c r="EB29" s="649"/>
      <c r="EC29" s="661"/>
    </row>
    <row r="30" spans="2:133" ht="11.25" customHeight="1" x14ac:dyDescent="0.2">
      <c r="B30" s="631" t="s">
        <v>294</v>
      </c>
      <c r="C30" s="632"/>
      <c r="D30" s="632"/>
      <c r="E30" s="632"/>
      <c r="F30" s="632"/>
      <c r="G30" s="632"/>
      <c r="H30" s="632"/>
      <c r="I30" s="632"/>
      <c r="J30" s="632"/>
      <c r="K30" s="632"/>
      <c r="L30" s="632"/>
      <c r="M30" s="632"/>
      <c r="N30" s="632"/>
      <c r="O30" s="632"/>
      <c r="P30" s="632"/>
      <c r="Q30" s="633"/>
      <c r="R30" s="634">
        <v>2592796</v>
      </c>
      <c r="S30" s="635"/>
      <c r="T30" s="635"/>
      <c r="U30" s="635"/>
      <c r="V30" s="635"/>
      <c r="W30" s="635"/>
      <c r="X30" s="635"/>
      <c r="Y30" s="636"/>
      <c r="Z30" s="672">
        <v>19.899999999999999</v>
      </c>
      <c r="AA30" s="672"/>
      <c r="AB30" s="672"/>
      <c r="AC30" s="672"/>
      <c r="AD30" s="673" t="s">
        <v>122</v>
      </c>
      <c r="AE30" s="673"/>
      <c r="AF30" s="673"/>
      <c r="AG30" s="673"/>
      <c r="AH30" s="673"/>
      <c r="AI30" s="673"/>
      <c r="AJ30" s="673"/>
      <c r="AK30" s="673"/>
      <c r="AL30" s="637" t="s">
        <v>122</v>
      </c>
      <c r="AM30" s="638"/>
      <c r="AN30" s="638"/>
      <c r="AO30" s="674"/>
      <c r="AP30" s="686" t="s">
        <v>212</v>
      </c>
      <c r="AQ30" s="687"/>
      <c r="AR30" s="687"/>
      <c r="AS30" s="687"/>
      <c r="AT30" s="687"/>
      <c r="AU30" s="687"/>
      <c r="AV30" s="687"/>
      <c r="AW30" s="687"/>
      <c r="AX30" s="687"/>
      <c r="AY30" s="687"/>
      <c r="AZ30" s="687"/>
      <c r="BA30" s="687"/>
      <c r="BB30" s="687"/>
      <c r="BC30" s="687"/>
      <c r="BD30" s="687"/>
      <c r="BE30" s="687"/>
      <c r="BF30" s="688"/>
      <c r="BG30" s="686" t="s">
        <v>295</v>
      </c>
      <c r="BH30" s="704"/>
      <c r="BI30" s="704"/>
      <c r="BJ30" s="704"/>
      <c r="BK30" s="704"/>
      <c r="BL30" s="704"/>
      <c r="BM30" s="704"/>
      <c r="BN30" s="704"/>
      <c r="BO30" s="704"/>
      <c r="BP30" s="704"/>
      <c r="BQ30" s="705"/>
      <c r="BR30" s="686" t="s">
        <v>296</v>
      </c>
      <c r="BS30" s="704"/>
      <c r="BT30" s="704"/>
      <c r="BU30" s="704"/>
      <c r="BV30" s="704"/>
      <c r="BW30" s="704"/>
      <c r="BX30" s="704"/>
      <c r="BY30" s="704"/>
      <c r="BZ30" s="704"/>
      <c r="CA30" s="704"/>
      <c r="CB30" s="705"/>
      <c r="CD30" s="655"/>
      <c r="CE30" s="656"/>
      <c r="CF30" s="631" t="s">
        <v>297</v>
      </c>
      <c r="CG30" s="632"/>
      <c r="CH30" s="632"/>
      <c r="CI30" s="632"/>
      <c r="CJ30" s="632"/>
      <c r="CK30" s="632"/>
      <c r="CL30" s="632"/>
      <c r="CM30" s="632"/>
      <c r="CN30" s="632"/>
      <c r="CO30" s="632"/>
      <c r="CP30" s="632"/>
      <c r="CQ30" s="633"/>
      <c r="CR30" s="634">
        <v>147803</v>
      </c>
      <c r="CS30" s="635"/>
      <c r="CT30" s="635"/>
      <c r="CU30" s="635"/>
      <c r="CV30" s="635"/>
      <c r="CW30" s="635"/>
      <c r="CX30" s="635"/>
      <c r="CY30" s="636"/>
      <c r="CZ30" s="637">
        <v>1.2</v>
      </c>
      <c r="DA30" s="649"/>
      <c r="DB30" s="649"/>
      <c r="DC30" s="650"/>
      <c r="DD30" s="640">
        <v>138483</v>
      </c>
      <c r="DE30" s="635"/>
      <c r="DF30" s="635"/>
      <c r="DG30" s="635"/>
      <c r="DH30" s="635"/>
      <c r="DI30" s="635"/>
      <c r="DJ30" s="635"/>
      <c r="DK30" s="636"/>
      <c r="DL30" s="640">
        <v>138483</v>
      </c>
      <c r="DM30" s="635"/>
      <c r="DN30" s="635"/>
      <c r="DO30" s="635"/>
      <c r="DP30" s="635"/>
      <c r="DQ30" s="635"/>
      <c r="DR30" s="635"/>
      <c r="DS30" s="635"/>
      <c r="DT30" s="635"/>
      <c r="DU30" s="635"/>
      <c r="DV30" s="636"/>
      <c r="DW30" s="637">
        <v>2.2999999999999998</v>
      </c>
      <c r="DX30" s="649"/>
      <c r="DY30" s="649"/>
      <c r="DZ30" s="649"/>
      <c r="EA30" s="649"/>
      <c r="EB30" s="649"/>
      <c r="EC30" s="661"/>
    </row>
    <row r="31" spans="2:133" ht="11.25" customHeight="1" x14ac:dyDescent="0.2">
      <c r="B31" s="701" t="s">
        <v>298</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299</v>
      </c>
      <c r="AQ31" s="707"/>
      <c r="AR31" s="707"/>
      <c r="AS31" s="707"/>
      <c r="AT31" s="708" t="s">
        <v>300</v>
      </c>
      <c r="AU31" s="200"/>
      <c r="AV31" s="200"/>
      <c r="AW31" s="200"/>
      <c r="AX31" s="692" t="s">
        <v>178</v>
      </c>
      <c r="AY31" s="693"/>
      <c r="AZ31" s="693"/>
      <c r="BA31" s="693"/>
      <c r="BB31" s="693"/>
      <c r="BC31" s="693"/>
      <c r="BD31" s="693"/>
      <c r="BE31" s="693"/>
      <c r="BF31" s="694"/>
      <c r="BG31" s="696">
        <v>99.9</v>
      </c>
      <c r="BH31" s="697"/>
      <c r="BI31" s="697"/>
      <c r="BJ31" s="697"/>
      <c r="BK31" s="697"/>
      <c r="BL31" s="697"/>
      <c r="BM31" s="698">
        <v>99.5</v>
      </c>
      <c r="BN31" s="697"/>
      <c r="BO31" s="697"/>
      <c r="BP31" s="697"/>
      <c r="BQ31" s="699"/>
      <c r="BR31" s="696">
        <v>99.9</v>
      </c>
      <c r="BS31" s="697"/>
      <c r="BT31" s="697"/>
      <c r="BU31" s="697"/>
      <c r="BV31" s="697"/>
      <c r="BW31" s="697"/>
      <c r="BX31" s="698">
        <v>99.6</v>
      </c>
      <c r="BY31" s="697"/>
      <c r="BZ31" s="697"/>
      <c r="CA31" s="697"/>
      <c r="CB31" s="699"/>
      <c r="CD31" s="655"/>
      <c r="CE31" s="656"/>
      <c r="CF31" s="631" t="s">
        <v>301</v>
      </c>
      <c r="CG31" s="632"/>
      <c r="CH31" s="632"/>
      <c r="CI31" s="632"/>
      <c r="CJ31" s="632"/>
      <c r="CK31" s="632"/>
      <c r="CL31" s="632"/>
      <c r="CM31" s="632"/>
      <c r="CN31" s="632"/>
      <c r="CO31" s="632"/>
      <c r="CP31" s="632"/>
      <c r="CQ31" s="633"/>
      <c r="CR31" s="634">
        <v>21905</v>
      </c>
      <c r="CS31" s="647"/>
      <c r="CT31" s="647"/>
      <c r="CU31" s="647"/>
      <c r="CV31" s="647"/>
      <c r="CW31" s="647"/>
      <c r="CX31" s="647"/>
      <c r="CY31" s="648"/>
      <c r="CZ31" s="637">
        <v>0.2</v>
      </c>
      <c r="DA31" s="649"/>
      <c r="DB31" s="649"/>
      <c r="DC31" s="650"/>
      <c r="DD31" s="640">
        <v>21735</v>
      </c>
      <c r="DE31" s="647"/>
      <c r="DF31" s="647"/>
      <c r="DG31" s="647"/>
      <c r="DH31" s="647"/>
      <c r="DI31" s="647"/>
      <c r="DJ31" s="647"/>
      <c r="DK31" s="648"/>
      <c r="DL31" s="640">
        <v>21735</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2">
      <c r="B32" s="631" t="s">
        <v>302</v>
      </c>
      <c r="C32" s="632"/>
      <c r="D32" s="632"/>
      <c r="E32" s="632"/>
      <c r="F32" s="632"/>
      <c r="G32" s="632"/>
      <c r="H32" s="632"/>
      <c r="I32" s="632"/>
      <c r="J32" s="632"/>
      <c r="K32" s="632"/>
      <c r="L32" s="632"/>
      <c r="M32" s="632"/>
      <c r="N32" s="632"/>
      <c r="O32" s="632"/>
      <c r="P32" s="632"/>
      <c r="Q32" s="633"/>
      <c r="R32" s="634">
        <v>2285675</v>
      </c>
      <c r="S32" s="635"/>
      <c r="T32" s="635"/>
      <c r="U32" s="635"/>
      <c r="V32" s="635"/>
      <c r="W32" s="635"/>
      <c r="X32" s="635"/>
      <c r="Y32" s="636"/>
      <c r="Z32" s="672">
        <v>17.5</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303</v>
      </c>
      <c r="AX32" s="631" t="s">
        <v>304</v>
      </c>
      <c r="AY32" s="632"/>
      <c r="AZ32" s="632"/>
      <c r="BA32" s="632"/>
      <c r="BB32" s="632"/>
      <c r="BC32" s="632"/>
      <c r="BD32" s="632"/>
      <c r="BE32" s="632"/>
      <c r="BF32" s="633"/>
      <c r="BG32" s="700">
        <v>99.4</v>
      </c>
      <c r="BH32" s="647"/>
      <c r="BI32" s="647"/>
      <c r="BJ32" s="647"/>
      <c r="BK32" s="647"/>
      <c r="BL32" s="647"/>
      <c r="BM32" s="638">
        <v>99.1</v>
      </c>
      <c r="BN32" s="647"/>
      <c r="BO32" s="647"/>
      <c r="BP32" s="647"/>
      <c r="BQ32" s="670"/>
      <c r="BR32" s="700">
        <v>99.4</v>
      </c>
      <c r="BS32" s="647"/>
      <c r="BT32" s="647"/>
      <c r="BU32" s="647"/>
      <c r="BV32" s="647"/>
      <c r="BW32" s="647"/>
      <c r="BX32" s="638">
        <v>99</v>
      </c>
      <c r="BY32" s="647"/>
      <c r="BZ32" s="647"/>
      <c r="CA32" s="647"/>
      <c r="CB32" s="670"/>
      <c r="CD32" s="657"/>
      <c r="CE32" s="658"/>
      <c r="CF32" s="631" t="s">
        <v>305</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306</v>
      </c>
      <c r="C33" s="632"/>
      <c r="D33" s="632"/>
      <c r="E33" s="632"/>
      <c r="F33" s="632"/>
      <c r="G33" s="632"/>
      <c r="H33" s="632"/>
      <c r="I33" s="632"/>
      <c r="J33" s="632"/>
      <c r="K33" s="632"/>
      <c r="L33" s="632"/>
      <c r="M33" s="632"/>
      <c r="N33" s="632"/>
      <c r="O33" s="632"/>
      <c r="P33" s="632"/>
      <c r="Q33" s="633"/>
      <c r="R33" s="634">
        <v>207468</v>
      </c>
      <c r="S33" s="635"/>
      <c r="T33" s="635"/>
      <c r="U33" s="635"/>
      <c r="V33" s="635"/>
      <c r="W33" s="635"/>
      <c r="X33" s="635"/>
      <c r="Y33" s="636"/>
      <c r="Z33" s="672">
        <v>1.6</v>
      </c>
      <c r="AA33" s="672"/>
      <c r="AB33" s="672"/>
      <c r="AC33" s="672"/>
      <c r="AD33" s="673" t="s">
        <v>122</v>
      </c>
      <c r="AE33" s="673"/>
      <c r="AF33" s="673"/>
      <c r="AG33" s="673"/>
      <c r="AH33" s="673"/>
      <c r="AI33" s="673"/>
      <c r="AJ33" s="673"/>
      <c r="AK33" s="673"/>
      <c r="AL33" s="637" t="s">
        <v>122</v>
      </c>
      <c r="AM33" s="638"/>
      <c r="AN33" s="638"/>
      <c r="AO33" s="674"/>
      <c r="AP33" s="677"/>
      <c r="AQ33" s="678"/>
      <c r="AR33" s="678"/>
      <c r="AS33" s="678"/>
      <c r="AT33" s="710"/>
      <c r="AU33" s="201"/>
      <c r="AV33" s="201"/>
      <c r="AW33" s="201"/>
      <c r="AX33" s="615" t="s">
        <v>307</v>
      </c>
      <c r="AY33" s="616"/>
      <c r="AZ33" s="616"/>
      <c r="BA33" s="616"/>
      <c r="BB33" s="616"/>
      <c r="BC33" s="616"/>
      <c r="BD33" s="616"/>
      <c r="BE33" s="616"/>
      <c r="BF33" s="617"/>
      <c r="BG33" s="695">
        <v>99.9</v>
      </c>
      <c r="BH33" s="619"/>
      <c r="BI33" s="619"/>
      <c r="BJ33" s="619"/>
      <c r="BK33" s="619"/>
      <c r="BL33" s="619"/>
      <c r="BM33" s="665">
        <v>99.6</v>
      </c>
      <c r="BN33" s="619"/>
      <c r="BO33" s="619"/>
      <c r="BP33" s="619"/>
      <c r="BQ33" s="682"/>
      <c r="BR33" s="695">
        <v>99.9</v>
      </c>
      <c r="BS33" s="619"/>
      <c r="BT33" s="619"/>
      <c r="BU33" s="619"/>
      <c r="BV33" s="619"/>
      <c r="BW33" s="619"/>
      <c r="BX33" s="665">
        <v>99.6</v>
      </c>
      <c r="BY33" s="619"/>
      <c r="BZ33" s="619"/>
      <c r="CA33" s="619"/>
      <c r="CB33" s="682"/>
      <c r="CD33" s="631" t="s">
        <v>308</v>
      </c>
      <c r="CE33" s="632"/>
      <c r="CF33" s="632"/>
      <c r="CG33" s="632"/>
      <c r="CH33" s="632"/>
      <c r="CI33" s="632"/>
      <c r="CJ33" s="632"/>
      <c r="CK33" s="632"/>
      <c r="CL33" s="632"/>
      <c r="CM33" s="632"/>
      <c r="CN33" s="632"/>
      <c r="CO33" s="632"/>
      <c r="CP33" s="632"/>
      <c r="CQ33" s="633"/>
      <c r="CR33" s="634">
        <v>6314454</v>
      </c>
      <c r="CS33" s="647"/>
      <c r="CT33" s="647"/>
      <c r="CU33" s="647"/>
      <c r="CV33" s="647"/>
      <c r="CW33" s="647"/>
      <c r="CX33" s="647"/>
      <c r="CY33" s="648"/>
      <c r="CZ33" s="637">
        <v>50</v>
      </c>
      <c r="DA33" s="649"/>
      <c r="DB33" s="649"/>
      <c r="DC33" s="650"/>
      <c r="DD33" s="640">
        <v>5357590</v>
      </c>
      <c r="DE33" s="647"/>
      <c r="DF33" s="647"/>
      <c r="DG33" s="647"/>
      <c r="DH33" s="647"/>
      <c r="DI33" s="647"/>
      <c r="DJ33" s="647"/>
      <c r="DK33" s="648"/>
      <c r="DL33" s="640">
        <v>2729280</v>
      </c>
      <c r="DM33" s="647"/>
      <c r="DN33" s="647"/>
      <c r="DO33" s="647"/>
      <c r="DP33" s="647"/>
      <c r="DQ33" s="647"/>
      <c r="DR33" s="647"/>
      <c r="DS33" s="647"/>
      <c r="DT33" s="647"/>
      <c r="DU33" s="647"/>
      <c r="DV33" s="648"/>
      <c r="DW33" s="637">
        <v>45.1</v>
      </c>
      <c r="DX33" s="649"/>
      <c r="DY33" s="649"/>
      <c r="DZ33" s="649"/>
      <c r="EA33" s="649"/>
      <c r="EB33" s="649"/>
      <c r="EC33" s="661"/>
    </row>
    <row r="34" spans="2:133" ht="11.25" customHeight="1" x14ac:dyDescent="0.2">
      <c r="B34" s="631" t="s">
        <v>309</v>
      </c>
      <c r="C34" s="632"/>
      <c r="D34" s="632"/>
      <c r="E34" s="632"/>
      <c r="F34" s="632"/>
      <c r="G34" s="632"/>
      <c r="H34" s="632"/>
      <c r="I34" s="632"/>
      <c r="J34" s="632"/>
      <c r="K34" s="632"/>
      <c r="L34" s="632"/>
      <c r="M34" s="632"/>
      <c r="N34" s="632"/>
      <c r="O34" s="632"/>
      <c r="P34" s="632"/>
      <c r="Q34" s="633"/>
      <c r="R34" s="634">
        <v>13406</v>
      </c>
      <c r="S34" s="635"/>
      <c r="T34" s="635"/>
      <c r="U34" s="635"/>
      <c r="V34" s="635"/>
      <c r="W34" s="635"/>
      <c r="X34" s="635"/>
      <c r="Y34" s="636"/>
      <c r="Z34" s="672">
        <v>0.1</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310</v>
      </c>
      <c r="CE34" s="632"/>
      <c r="CF34" s="632"/>
      <c r="CG34" s="632"/>
      <c r="CH34" s="632"/>
      <c r="CI34" s="632"/>
      <c r="CJ34" s="632"/>
      <c r="CK34" s="632"/>
      <c r="CL34" s="632"/>
      <c r="CM34" s="632"/>
      <c r="CN34" s="632"/>
      <c r="CO34" s="632"/>
      <c r="CP34" s="632"/>
      <c r="CQ34" s="633"/>
      <c r="CR34" s="634">
        <v>2639905</v>
      </c>
      <c r="CS34" s="635"/>
      <c r="CT34" s="635"/>
      <c r="CU34" s="635"/>
      <c r="CV34" s="635"/>
      <c r="CW34" s="635"/>
      <c r="CX34" s="635"/>
      <c r="CY34" s="636"/>
      <c r="CZ34" s="637">
        <v>20.9</v>
      </c>
      <c r="DA34" s="649"/>
      <c r="DB34" s="649"/>
      <c r="DC34" s="650"/>
      <c r="DD34" s="640">
        <v>2113971</v>
      </c>
      <c r="DE34" s="635"/>
      <c r="DF34" s="635"/>
      <c r="DG34" s="635"/>
      <c r="DH34" s="635"/>
      <c r="DI34" s="635"/>
      <c r="DJ34" s="635"/>
      <c r="DK34" s="636"/>
      <c r="DL34" s="640">
        <v>1480371</v>
      </c>
      <c r="DM34" s="635"/>
      <c r="DN34" s="635"/>
      <c r="DO34" s="635"/>
      <c r="DP34" s="635"/>
      <c r="DQ34" s="635"/>
      <c r="DR34" s="635"/>
      <c r="DS34" s="635"/>
      <c r="DT34" s="635"/>
      <c r="DU34" s="635"/>
      <c r="DV34" s="636"/>
      <c r="DW34" s="637">
        <v>24.5</v>
      </c>
      <c r="DX34" s="649"/>
      <c r="DY34" s="649"/>
      <c r="DZ34" s="649"/>
      <c r="EA34" s="649"/>
      <c r="EB34" s="649"/>
      <c r="EC34" s="661"/>
    </row>
    <row r="35" spans="2:133" ht="11.25" customHeight="1" x14ac:dyDescent="0.2">
      <c r="B35" s="631" t="s">
        <v>311</v>
      </c>
      <c r="C35" s="632"/>
      <c r="D35" s="632"/>
      <c r="E35" s="632"/>
      <c r="F35" s="632"/>
      <c r="G35" s="632"/>
      <c r="H35" s="632"/>
      <c r="I35" s="632"/>
      <c r="J35" s="632"/>
      <c r="K35" s="632"/>
      <c r="L35" s="632"/>
      <c r="M35" s="632"/>
      <c r="N35" s="632"/>
      <c r="O35" s="632"/>
      <c r="P35" s="632"/>
      <c r="Q35" s="633"/>
      <c r="R35" s="634">
        <v>1226858</v>
      </c>
      <c r="S35" s="635"/>
      <c r="T35" s="635"/>
      <c r="U35" s="635"/>
      <c r="V35" s="635"/>
      <c r="W35" s="635"/>
      <c r="X35" s="635"/>
      <c r="Y35" s="636"/>
      <c r="Z35" s="672">
        <v>9.4</v>
      </c>
      <c r="AA35" s="672"/>
      <c r="AB35" s="672"/>
      <c r="AC35" s="672"/>
      <c r="AD35" s="673" t="s">
        <v>122</v>
      </c>
      <c r="AE35" s="673"/>
      <c r="AF35" s="673"/>
      <c r="AG35" s="673"/>
      <c r="AH35" s="673"/>
      <c r="AI35" s="673"/>
      <c r="AJ35" s="673"/>
      <c r="AK35" s="673"/>
      <c r="AL35" s="637" t="s">
        <v>122</v>
      </c>
      <c r="AM35" s="638"/>
      <c r="AN35" s="638"/>
      <c r="AO35" s="674"/>
      <c r="AP35" s="206"/>
      <c r="AQ35" s="686" t="s">
        <v>312</v>
      </c>
      <c r="AR35" s="687"/>
      <c r="AS35" s="687"/>
      <c r="AT35" s="687"/>
      <c r="AU35" s="687"/>
      <c r="AV35" s="687"/>
      <c r="AW35" s="687"/>
      <c r="AX35" s="687"/>
      <c r="AY35" s="687"/>
      <c r="AZ35" s="687"/>
      <c r="BA35" s="687"/>
      <c r="BB35" s="687"/>
      <c r="BC35" s="687"/>
      <c r="BD35" s="687"/>
      <c r="BE35" s="687"/>
      <c r="BF35" s="688"/>
      <c r="BG35" s="686" t="s">
        <v>313</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314</v>
      </c>
      <c r="CE35" s="632"/>
      <c r="CF35" s="632"/>
      <c r="CG35" s="632"/>
      <c r="CH35" s="632"/>
      <c r="CI35" s="632"/>
      <c r="CJ35" s="632"/>
      <c r="CK35" s="632"/>
      <c r="CL35" s="632"/>
      <c r="CM35" s="632"/>
      <c r="CN35" s="632"/>
      <c r="CO35" s="632"/>
      <c r="CP35" s="632"/>
      <c r="CQ35" s="633"/>
      <c r="CR35" s="634">
        <v>376636</v>
      </c>
      <c r="CS35" s="647"/>
      <c r="CT35" s="647"/>
      <c r="CU35" s="647"/>
      <c r="CV35" s="647"/>
      <c r="CW35" s="647"/>
      <c r="CX35" s="647"/>
      <c r="CY35" s="648"/>
      <c r="CZ35" s="637">
        <v>3</v>
      </c>
      <c r="DA35" s="649"/>
      <c r="DB35" s="649"/>
      <c r="DC35" s="650"/>
      <c r="DD35" s="640">
        <v>363104</v>
      </c>
      <c r="DE35" s="647"/>
      <c r="DF35" s="647"/>
      <c r="DG35" s="647"/>
      <c r="DH35" s="647"/>
      <c r="DI35" s="647"/>
      <c r="DJ35" s="647"/>
      <c r="DK35" s="648"/>
      <c r="DL35" s="640">
        <v>182557</v>
      </c>
      <c r="DM35" s="647"/>
      <c r="DN35" s="647"/>
      <c r="DO35" s="647"/>
      <c r="DP35" s="647"/>
      <c r="DQ35" s="647"/>
      <c r="DR35" s="647"/>
      <c r="DS35" s="647"/>
      <c r="DT35" s="647"/>
      <c r="DU35" s="647"/>
      <c r="DV35" s="648"/>
      <c r="DW35" s="637">
        <v>3</v>
      </c>
      <c r="DX35" s="649"/>
      <c r="DY35" s="649"/>
      <c r="DZ35" s="649"/>
      <c r="EA35" s="649"/>
      <c r="EB35" s="649"/>
      <c r="EC35" s="661"/>
    </row>
    <row r="36" spans="2:133" ht="11.25" customHeight="1" x14ac:dyDescent="0.2">
      <c r="B36" s="631" t="s">
        <v>315</v>
      </c>
      <c r="C36" s="632"/>
      <c r="D36" s="632"/>
      <c r="E36" s="632"/>
      <c r="F36" s="632"/>
      <c r="G36" s="632"/>
      <c r="H36" s="632"/>
      <c r="I36" s="632"/>
      <c r="J36" s="632"/>
      <c r="K36" s="632"/>
      <c r="L36" s="632"/>
      <c r="M36" s="632"/>
      <c r="N36" s="632"/>
      <c r="O36" s="632"/>
      <c r="P36" s="632"/>
      <c r="Q36" s="633"/>
      <c r="R36" s="634">
        <v>272627</v>
      </c>
      <c r="S36" s="635"/>
      <c r="T36" s="635"/>
      <c r="U36" s="635"/>
      <c r="V36" s="635"/>
      <c r="W36" s="635"/>
      <c r="X36" s="635"/>
      <c r="Y36" s="636"/>
      <c r="Z36" s="672">
        <v>2.1</v>
      </c>
      <c r="AA36" s="672"/>
      <c r="AB36" s="672"/>
      <c r="AC36" s="672"/>
      <c r="AD36" s="673" t="s">
        <v>122</v>
      </c>
      <c r="AE36" s="673"/>
      <c r="AF36" s="673"/>
      <c r="AG36" s="673"/>
      <c r="AH36" s="673"/>
      <c r="AI36" s="673"/>
      <c r="AJ36" s="673"/>
      <c r="AK36" s="673"/>
      <c r="AL36" s="637" t="s">
        <v>122</v>
      </c>
      <c r="AM36" s="638"/>
      <c r="AN36" s="638"/>
      <c r="AO36" s="674"/>
      <c r="AP36" s="206"/>
      <c r="AQ36" s="683" t="s">
        <v>316</v>
      </c>
      <c r="AR36" s="684"/>
      <c r="AS36" s="684"/>
      <c r="AT36" s="684"/>
      <c r="AU36" s="684"/>
      <c r="AV36" s="684"/>
      <c r="AW36" s="684"/>
      <c r="AX36" s="684"/>
      <c r="AY36" s="685"/>
      <c r="AZ36" s="689">
        <v>1025390</v>
      </c>
      <c r="BA36" s="690"/>
      <c r="BB36" s="690"/>
      <c r="BC36" s="690"/>
      <c r="BD36" s="690"/>
      <c r="BE36" s="690"/>
      <c r="BF36" s="691"/>
      <c r="BG36" s="692" t="s">
        <v>317</v>
      </c>
      <c r="BH36" s="693"/>
      <c r="BI36" s="693"/>
      <c r="BJ36" s="693"/>
      <c r="BK36" s="693"/>
      <c r="BL36" s="693"/>
      <c r="BM36" s="693"/>
      <c r="BN36" s="693"/>
      <c r="BO36" s="693"/>
      <c r="BP36" s="693"/>
      <c r="BQ36" s="693"/>
      <c r="BR36" s="693"/>
      <c r="BS36" s="693"/>
      <c r="BT36" s="693"/>
      <c r="BU36" s="694"/>
      <c r="BV36" s="689">
        <v>96</v>
      </c>
      <c r="BW36" s="690"/>
      <c r="BX36" s="690"/>
      <c r="BY36" s="690"/>
      <c r="BZ36" s="690"/>
      <c r="CA36" s="690"/>
      <c r="CB36" s="691"/>
      <c r="CD36" s="631" t="s">
        <v>318</v>
      </c>
      <c r="CE36" s="632"/>
      <c r="CF36" s="632"/>
      <c r="CG36" s="632"/>
      <c r="CH36" s="632"/>
      <c r="CI36" s="632"/>
      <c r="CJ36" s="632"/>
      <c r="CK36" s="632"/>
      <c r="CL36" s="632"/>
      <c r="CM36" s="632"/>
      <c r="CN36" s="632"/>
      <c r="CO36" s="632"/>
      <c r="CP36" s="632"/>
      <c r="CQ36" s="633"/>
      <c r="CR36" s="634">
        <v>1943604</v>
      </c>
      <c r="CS36" s="635"/>
      <c r="CT36" s="635"/>
      <c r="CU36" s="635"/>
      <c r="CV36" s="635"/>
      <c r="CW36" s="635"/>
      <c r="CX36" s="635"/>
      <c r="CY36" s="636"/>
      <c r="CZ36" s="637">
        <v>15.4</v>
      </c>
      <c r="DA36" s="649"/>
      <c r="DB36" s="649"/>
      <c r="DC36" s="650"/>
      <c r="DD36" s="640">
        <v>1712697</v>
      </c>
      <c r="DE36" s="635"/>
      <c r="DF36" s="635"/>
      <c r="DG36" s="635"/>
      <c r="DH36" s="635"/>
      <c r="DI36" s="635"/>
      <c r="DJ36" s="635"/>
      <c r="DK36" s="636"/>
      <c r="DL36" s="640">
        <v>834942</v>
      </c>
      <c r="DM36" s="635"/>
      <c r="DN36" s="635"/>
      <c r="DO36" s="635"/>
      <c r="DP36" s="635"/>
      <c r="DQ36" s="635"/>
      <c r="DR36" s="635"/>
      <c r="DS36" s="635"/>
      <c r="DT36" s="635"/>
      <c r="DU36" s="635"/>
      <c r="DV36" s="636"/>
      <c r="DW36" s="637">
        <v>13.8</v>
      </c>
      <c r="DX36" s="649"/>
      <c r="DY36" s="649"/>
      <c r="DZ36" s="649"/>
      <c r="EA36" s="649"/>
      <c r="EB36" s="649"/>
      <c r="EC36" s="661"/>
    </row>
    <row r="37" spans="2:133" ht="11.25" customHeight="1" x14ac:dyDescent="0.2">
      <c r="B37" s="631" t="s">
        <v>319</v>
      </c>
      <c r="C37" s="632"/>
      <c r="D37" s="632"/>
      <c r="E37" s="632"/>
      <c r="F37" s="632"/>
      <c r="G37" s="632"/>
      <c r="H37" s="632"/>
      <c r="I37" s="632"/>
      <c r="J37" s="632"/>
      <c r="K37" s="632"/>
      <c r="L37" s="632"/>
      <c r="M37" s="632"/>
      <c r="N37" s="632"/>
      <c r="O37" s="632"/>
      <c r="P37" s="632"/>
      <c r="Q37" s="633"/>
      <c r="R37" s="634">
        <v>278733</v>
      </c>
      <c r="S37" s="635"/>
      <c r="T37" s="635"/>
      <c r="U37" s="635"/>
      <c r="V37" s="635"/>
      <c r="W37" s="635"/>
      <c r="X37" s="635"/>
      <c r="Y37" s="636"/>
      <c r="Z37" s="672">
        <v>2.1</v>
      </c>
      <c r="AA37" s="672"/>
      <c r="AB37" s="672"/>
      <c r="AC37" s="672"/>
      <c r="AD37" s="673">
        <v>1847</v>
      </c>
      <c r="AE37" s="673"/>
      <c r="AF37" s="673"/>
      <c r="AG37" s="673"/>
      <c r="AH37" s="673"/>
      <c r="AI37" s="673"/>
      <c r="AJ37" s="673"/>
      <c r="AK37" s="673"/>
      <c r="AL37" s="637">
        <v>0</v>
      </c>
      <c r="AM37" s="638"/>
      <c r="AN37" s="638"/>
      <c r="AO37" s="674"/>
      <c r="AQ37" s="667" t="s">
        <v>320</v>
      </c>
      <c r="AR37" s="668"/>
      <c r="AS37" s="668"/>
      <c r="AT37" s="668"/>
      <c r="AU37" s="668"/>
      <c r="AV37" s="668"/>
      <c r="AW37" s="668"/>
      <c r="AX37" s="668"/>
      <c r="AY37" s="669"/>
      <c r="AZ37" s="634">
        <v>430099</v>
      </c>
      <c r="BA37" s="635"/>
      <c r="BB37" s="635"/>
      <c r="BC37" s="635"/>
      <c r="BD37" s="647"/>
      <c r="BE37" s="647"/>
      <c r="BF37" s="670"/>
      <c r="BG37" s="631" t="s">
        <v>321</v>
      </c>
      <c r="BH37" s="632"/>
      <c r="BI37" s="632"/>
      <c r="BJ37" s="632"/>
      <c r="BK37" s="632"/>
      <c r="BL37" s="632"/>
      <c r="BM37" s="632"/>
      <c r="BN37" s="632"/>
      <c r="BO37" s="632"/>
      <c r="BP37" s="632"/>
      <c r="BQ37" s="632"/>
      <c r="BR37" s="632"/>
      <c r="BS37" s="632"/>
      <c r="BT37" s="632"/>
      <c r="BU37" s="633"/>
      <c r="BV37" s="634">
        <v>-14866</v>
      </c>
      <c r="BW37" s="635"/>
      <c r="BX37" s="635"/>
      <c r="BY37" s="635"/>
      <c r="BZ37" s="635"/>
      <c r="CA37" s="635"/>
      <c r="CB37" s="671"/>
      <c r="CD37" s="631" t="s">
        <v>322</v>
      </c>
      <c r="CE37" s="632"/>
      <c r="CF37" s="632"/>
      <c r="CG37" s="632"/>
      <c r="CH37" s="632"/>
      <c r="CI37" s="632"/>
      <c r="CJ37" s="632"/>
      <c r="CK37" s="632"/>
      <c r="CL37" s="632"/>
      <c r="CM37" s="632"/>
      <c r="CN37" s="632"/>
      <c r="CO37" s="632"/>
      <c r="CP37" s="632"/>
      <c r="CQ37" s="633"/>
      <c r="CR37" s="634">
        <v>411843</v>
      </c>
      <c r="CS37" s="647"/>
      <c r="CT37" s="647"/>
      <c r="CU37" s="647"/>
      <c r="CV37" s="647"/>
      <c r="CW37" s="647"/>
      <c r="CX37" s="647"/>
      <c r="CY37" s="648"/>
      <c r="CZ37" s="637">
        <v>3.3</v>
      </c>
      <c r="DA37" s="649"/>
      <c r="DB37" s="649"/>
      <c r="DC37" s="650"/>
      <c r="DD37" s="640">
        <v>399843</v>
      </c>
      <c r="DE37" s="647"/>
      <c r="DF37" s="647"/>
      <c r="DG37" s="647"/>
      <c r="DH37" s="647"/>
      <c r="DI37" s="647"/>
      <c r="DJ37" s="647"/>
      <c r="DK37" s="648"/>
      <c r="DL37" s="640">
        <v>297102</v>
      </c>
      <c r="DM37" s="647"/>
      <c r="DN37" s="647"/>
      <c r="DO37" s="647"/>
      <c r="DP37" s="647"/>
      <c r="DQ37" s="647"/>
      <c r="DR37" s="647"/>
      <c r="DS37" s="647"/>
      <c r="DT37" s="647"/>
      <c r="DU37" s="647"/>
      <c r="DV37" s="648"/>
      <c r="DW37" s="637">
        <v>4.9000000000000004</v>
      </c>
      <c r="DX37" s="649"/>
      <c r="DY37" s="649"/>
      <c r="DZ37" s="649"/>
      <c r="EA37" s="649"/>
      <c r="EB37" s="649"/>
      <c r="EC37" s="661"/>
    </row>
    <row r="38" spans="2:133" ht="11.25" customHeight="1" x14ac:dyDescent="0.2">
      <c r="B38" s="631" t="s">
        <v>323</v>
      </c>
      <c r="C38" s="632"/>
      <c r="D38" s="632"/>
      <c r="E38" s="632"/>
      <c r="F38" s="632"/>
      <c r="G38" s="632"/>
      <c r="H38" s="632"/>
      <c r="I38" s="632"/>
      <c r="J38" s="632"/>
      <c r="K38" s="632"/>
      <c r="L38" s="632"/>
      <c r="M38" s="632"/>
      <c r="N38" s="632"/>
      <c r="O38" s="632"/>
      <c r="P38" s="632"/>
      <c r="Q38" s="633"/>
      <c r="R38" s="634" t="s">
        <v>122</v>
      </c>
      <c r="S38" s="635"/>
      <c r="T38" s="635"/>
      <c r="U38" s="635"/>
      <c r="V38" s="635"/>
      <c r="W38" s="635"/>
      <c r="X38" s="635"/>
      <c r="Y38" s="636"/>
      <c r="Z38" s="672" t="s">
        <v>122</v>
      </c>
      <c r="AA38" s="672"/>
      <c r="AB38" s="672"/>
      <c r="AC38" s="672"/>
      <c r="AD38" s="673" t="s">
        <v>122</v>
      </c>
      <c r="AE38" s="673"/>
      <c r="AF38" s="673"/>
      <c r="AG38" s="673"/>
      <c r="AH38" s="673"/>
      <c r="AI38" s="673"/>
      <c r="AJ38" s="673"/>
      <c r="AK38" s="673"/>
      <c r="AL38" s="637" t="s">
        <v>122</v>
      </c>
      <c r="AM38" s="638"/>
      <c r="AN38" s="638"/>
      <c r="AO38" s="674"/>
      <c r="AQ38" s="667" t="s">
        <v>324</v>
      </c>
      <c r="AR38" s="668"/>
      <c r="AS38" s="668"/>
      <c r="AT38" s="668"/>
      <c r="AU38" s="668"/>
      <c r="AV38" s="668"/>
      <c r="AW38" s="668"/>
      <c r="AX38" s="668"/>
      <c r="AY38" s="669"/>
      <c r="AZ38" s="634">
        <v>162355</v>
      </c>
      <c r="BA38" s="635"/>
      <c r="BB38" s="635"/>
      <c r="BC38" s="635"/>
      <c r="BD38" s="647"/>
      <c r="BE38" s="647"/>
      <c r="BF38" s="670"/>
      <c r="BG38" s="631" t="s">
        <v>325</v>
      </c>
      <c r="BH38" s="632"/>
      <c r="BI38" s="632"/>
      <c r="BJ38" s="632"/>
      <c r="BK38" s="632"/>
      <c r="BL38" s="632"/>
      <c r="BM38" s="632"/>
      <c r="BN38" s="632"/>
      <c r="BO38" s="632"/>
      <c r="BP38" s="632"/>
      <c r="BQ38" s="632"/>
      <c r="BR38" s="632"/>
      <c r="BS38" s="632"/>
      <c r="BT38" s="632"/>
      <c r="BU38" s="633"/>
      <c r="BV38" s="634">
        <v>932</v>
      </c>
      <c r="BW38" s="635"/>
      <c r="BX38" s="635"/>
      <c r="BY38" s="635"/>
      <c r="BZ38" s="635"/>
      <c r="CA38" s="635"/>
      <c r="CB38" s="671"/>
      <c r="CD38" s="631" t="s">
        <v>326</v>
      </c>
      <c r="CE38" s="632"/>
      <c r="CF38" s="632"/>
      <c r="CG38" s="632"/>
      <c r="CH38" s="632"/>
      <c r="CI38" s="632"/>
      <c r="CJ38" s="632"/>
      <c r="CK38" s="632"/>
      <c r="CL38" s="632"/>
      <c r="CM38" s="632"/>
      <c r="CN38" s="632"/>
      <c r="CO38" s="632"/>
      <c r="CP38" s="632"/>
      <c r="CQ38" s="633"/>
      <c r="CR38" s="634">
        <v>436916</v>
      </c>
      <c r="CS38" s="635"/>
      <c r="CT38" s="635"/>
      <c r="CU38" s="635"/>
      <c r="CV38" s="635"/>
      <c r="CW38" s="635"/>
      <c r="CX38" s="635"/>
      <c r="CY38" s="636"/>
      <c r="CZ38" s="637">
        <v>3.5</v>
      </c>
      <c r="DA38" s="649"/>
      <c r="DB38" s="649"/>
      <c r="DC38" s="650"/>
      <c r="DD38" s="640">
        <v>363204</v>
      </c>
      <c r="DE38" s="635"/>
      <c r="DF38" s="635"/>
      <c r="DG38" s="635"/>
      <c r="DH38" s="635"/>
      <c r="DI38" s="635"/>
      <c r="DJ38" s="635"/>
      <c r="DK38" s="636"/>
      <c r="DL38" s="640">
        <v>231410</v>
      </c>
      <c r="DM38" s="635"/>
      <c r="DN38" s="635"/>
      <c r="DO38" s="635"/>
      <c r="DP38" s="635"/>
      <c r="DQ38" s="635"/>
      <c r="DR38" s="635"/>
      <c r="DS38" s="635"/>
      <c r="DT38" s="635"/>
      <c r="DU38" s="635"/>
      <c r="DV38" s="636"/>
      <c r="DW38" s="637">
        <v>3.8</v>
      </c>
      <c r="DX38" s="649"/>
      <c r="DY38" s="649"/>
      <c r="DZ38" s="649"/>
      <c r="EA38" s="649"/>
      <c r="EB38" s="649"/>
      <c r="EC38" s="661"/>
    </row>
    <row r="39" spans="2:133" ht="11.25" customHeight="1" x14ac:dyDescent="0.2">
      <c r="B39" s="631" t="s">
        <v>327</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328</v>
      </c>
      <c r="AR39" s="668"/>
      <c r="AS39" s="668"/>
      <c r="AT39" s="668"/>
      <c r="AU39" s="668"/>
      <c r="AV39" s="668"/>
      <c r="AW39" s="668"/>
      <c r="AX39" s="668"/>
      <c r="AY39" s="669"/>
      <c r="AZ39" s="634">
        <v>53737</v>
      </c>
      <c r="BA39" s="635"/>
      <c r="BB39" s="635"/>
      <c r="BC39" s="635"/>
      <c r="BD39" s="647"/>
      <c r="BE39" s="647"/>
      <c r="BF39" s="670"/>
      <c r="BG39" s="631" t="s">
        <v>329</v>
      </c>
      <c r="BH39" s="632"/>
      <c r="BI39" s="632"/>
      <c r="BJ39" s="632"/>
      <c r="BK39" s="632"/>
      <c r="BL39" s="632"/>
      <c r="BM39" s="632"/>
      <c r="BN39" s="632"/>
      <c r="BO39" s="632"/>
      <c r="BP39" s="632"/>
      <c r="BQ39" s="632"/>
      <c r="BR39" s="632"/>
      <c r="BS39" s="632"/>
      <c r="BT39" s="632"/>
      <c r="BU39" s="633"/>
      <c r="BV39" s="634">
        <v>1361</v>
      </c>
      <c r="BW39" s="635"/>
      <c r="BX39" s="635"/>
      <c r="BY39" s="635"/>
      <c r="BZ39" s="635"/>
      <c r="CA39" s="635"/>
      <c r="CB39" s="671"/>
      <c r="CD39" s="631" t="s">
        <v>330</v>
      </c>
      <c r="CE39" s="632"/>
      <c r="CF39" s="632"/>
      <c r="CG39" s="632"/>
      <c r="CH39" s="632"/>
      <c r="CI39" s="632"/>
      <c r="CJ39" s="632"/>
      <c r="CK39" s="632"/>
      <c r="CL39" s="632"/>
      <c r="CM39" s="632"/>
      <c r="CN39" s="632"/>
      <c r="CO39" s="632"/>
      <c r="CP39" s="632"/>
      <c r="CQ39" s="633"/>
      <c r="CR39" s="634">
        <v>839393</v>
      </c>
      <c r="CS39" s="647"/>
      <c r="CT39" s="647"/>
      <c r="CU39" s="647"/>
      <c r="CV39" s="647"/>
      <c r="CW39" s="647"/>
      <c r="CX39" s="647"/>
      <c r="CY39" s="648"/>
      <c r="CZ39" s="637">
        <v>6.6</v>
      </c>
      <c r="DA39" s="649"/>
      <c r="DB39" s="649"/>
      <c r="DC39" s="650"/>
      <c r="DD39" s="640">
        <v>804614</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331</v>
      </c>
      <c r="C40" s="632"/>
      <c r="D40" s="632"/>
      <c r="E40" s="632"/>
      <c r="F40" s="632"/>
      <c r="G40" s="632"/>
      <c r="H40" s="632"/>
      <c r="I40" s="632"/>
      <c r="J40" s="632"/>
      <c r="K40" s="632"/>
      <c r="L40" s="632"/>
      <c r="M40" s="632"/>
      <c r="N40" s="632"/>
      <c r="O40" s="632"/>
      <c r="P40" s="632"/>
      <c r="Q40" s="633"/>
      <c r="R40" s="634" t="s">
        <v>122</v>
      </c>
      <c r="S40" s="635"/>
      <c r="T40" s="635"/>
      <c r="U40" s="635"/>
      <c r="V40" s="635"/>
      <c r="W40" s="635"/>
      <c r="X40" s="635"/>
      <c r="Y40" s="636"/>
      <c r="Z40" s="672" t="s">
        <v>122</v>
      </c>
      <c r="AA40" s="672"/>
      <c r="AB40" s="672"/>
      <c r="AC40" s="672"/>
      <c r="AD40" s="673" t="s">
        <v>122</v>
      </c>
      <c r="AE40" s="673"/>
      <c r="AF40" s="673"/>
      <c r="AG40" s="673"/>
      <c r="AH40" s="673"/>
      <c r="AI40" s="673"/>
      <c r="AJ40" s="673"/>
      <c r="AK40" s="673"/>
      <c r="AL40" s="637" t="s">
        <v>122</v>
      </c>
      <c r="AM40" s="638"/>
      <c r="AN40" s="638"/>
      <c r="AO40" s="674"/>
      <c r="AQ40" s="667" t="s">
        <v>332</v>
      </c>
      <c r="AR40" s="668"/>
      <c r="AS40" s="668"/>
      <c r="AT40" s="668"/>
      <c r="AU40" s="668"/>
      <c r="AV40" s="668"/>
      <c r="AW40" s="668"/>
      <c r="AX40" s="668"/>
      <c r="AY40" s="669"/>
      <c r="AZ40" s="634" t="s">
        <v>122</v>
      </c>
      <c r="BA40" s="635"/>
      <c r="BB40" s="635"/>
      <c r="BC40" s="635"/>
      <c r="BD40" s="647"/>
      <c r="BE40" s="647"/>
      <c r="BF40" s="670"/>
      <c r="BG40" s="675" t="s">
        <v>333</v>
      </c>
      <c r="BH40" s="676"/>
      <c r="BI40" s="676"/>
      <c r="BJ40" s="676"/>
      <c r="BK40" s="676"/>
      <c r="BL40" s="202"/>
      <c r="BM40" s="632" t="s">
        <v>334</v>
      </c>
      <c r="BN40" s="632"/>
      <c r="BO40" s="632"/>
      <c r="BP40" s="632"/>
      <c r="BQ40" s="632"/>
      <c r="BR40" s="632"/>
      <c r="BS40" s="632"/>
      <c r="BT40" s="632"/>
      <c r="BU40" s="633"/>
      <c r="BV40" s="634">
        <v>105</v>
      </c>
      <c r="BW40" s="635"/>
      <c r="BX40" s="635"/>
      <c r="BY40" s="635"/>
      <c r="BZ40" s="635"/>
      <c r="CA40" s="635"/>
      <c r="CB40" s="671"/>
      <c r="CD40" s="631" t="s">
        <v>335</v>
      </c>
      <c r="CE40" s="632"/>
      <c r="CF40" s="632"/>
      <c r="CG40" s="632"/>
      <c r="CH40" s="632"/>
      <c r="CI40" s="632"/>
      <c r="CJ40" s="632"/>
      <c r="CK40" s="632"/>
      <c r="CL40" s="632"/>
      <c r="CM40" s="632"/>
      <c r="CN40" s="632"/>
      <c r="CO40" s="632"/>
      <c r="CP40" s="632"/>
      <c r="CQ40" s="633"/>
      <c r="CR40" s="634">
        <v>78000</v>
      </c>
      <c r="CS40" s="635"/>
      <c r="CT40" s="635"/>
      <c r="CU40" s="635"/>
      <c r="CV40" s="635"/>
      <c r="CW40" s="635"/>
      <c r="CX40" s="635"/>
      <c r="CY40" s="636"/>
      <c r="CZ40" s="637">
        <v>0.6</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336</v>
      </c>
      <c r="C41" s="616"/>
      <c r="D41" s="616"/>
      <c r="E41" s="616"/>
      <c r="F41" s="616"/>
      <c r="G41" s="616"/>
      <c r="H41" s="616"/>
      <c r="I41" s="616"/>
      <c r="J41" s="616"/>
      <c r="K41" s="616"/>
      <c r="L41" s="616"/>
      <c r="M41" s="616"/>
      <c r="N41" s="616"/>
      <c r="O41" s="616"/>
      <c r="P41" s="616"/>
      <c r="Q41" s="617"/>
      <c r="R41" s="618">
        <v>13060480</v>
      </c>
      <c r="S41" s="659"/>
      <c r="T41" s="659"/>
      <c r="U41" s="659"/>
      <c r="V41" s="659"/>
      <c r="W41" s="659"/>
      <c r="X41" s="659"/>
      <c r="Y41" s="662"/>
      <c r="Z41" s="663">
        <v>100</v>
      </c>
      <c r="AA41" s="663"/>
      <c r="AB41" s="663"/>
      <c r="AC41" s="663"/>
      <c r="AD41" s="664">
        <v>6045382</v>
      </c>
      <c r="AE41" s="664"/>
      <c r="AF41" s="664"/>
      <c r="AG41" s="664"/>
      <c r="AH41" s="664"/>
      <c r="AI41" s="664"/>
      <c r="AJ41" s="664"/>
      <c r="AK41" s="664"/>
      <c r="AL41" s="621">
        <v>100</v>
      </c>
      <c r="AM41" s="665"/>
      <c r="AN41" s="665"/>
      <c r="AO41" s="666"/>
      <c r="AQ41" s="667" t="s">
        <v>337</v>
      </c>
      <c r="AR41" s="668"/>
      <c r="AS41" s="668"/>
      <c r="AT41" s="668"/>
      <c r="AU41" s="668"/>
      <c r="AV41" s="668"/>
      <c r="AW41" s="668"/>
      <c r="AX41" s="668"/>
      <c r="AY41" s="669"/>
      <c r="AZ41" s="634">
        <v>72441</v>
      </c>
      <c r="BA41" s="635"/>
      <c r="BB41" s="635"/>
      <c r="BC41" s="635"/>
      <c r="BD41" s="647"/>
      <c r="BE41" s="647"/>
      <c r="BF41" s="670"/>
      <c r="BG41" s="675"/>
      <c r="BH41" s="676"/>
      <c r="BI41" s="676"/>
      <c r="BJ41" s="676"/>
      <c r="BK41" s="676"/>
      <c r="BL41" s="202"/>
      <c r="BM41" s="632" t="s">
        <v>338</v>
      </c>
      <c r="BN41" s="632"/>
      <c r="BO41" s="632"/>
      <c r="BP41" s="632"/>
      <c r="BQ41" s="632"/>
      <c r="BR41" s="632"/>
      <c r="BS41" s="632"/>
      <c r="BT41" s="632"/>
      <c r="BU41" s="633"/>
      <c r="BV41" s="634">
        <v>2</v>
      </c>
      <c r="BW41" s="635"/>
      <c r="BX41" s="635"/>
      <c r="BY41" s="635"/>
      <c r="BZ41" s="635"/>
      <c r="CA41" s="635"/>
      <c r="CB41" s="671"/>
      <c r="CD41" s="631" t="s">
        <v>339</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340</v>
      </c>
      <c r="AR42" s="680"/>
      <c r="AS42" s="680"/>
      <c r="AT42" s="680"/>
      <c r="AU42" s="680"/>
      <c r="AV42" s="680"/>
      <c r="AW42" s="680"/>
      <c r="AX42" s="680"/>
      <c r="AY42" s="681"/>
      <c r="AZ42" s="618">
        <v>306758</v>
      </c>
      <c r="BA42" s="659"/>
      <c r="BB42" s="659"/>
      <c r="BC42" s="659"/>
      <c r="BD42" s="619"/>
      <c r="BE42" s="619"/>
      <c r="BF42" s="682"/>
      <c r="BG42" s="677"/>
      <c r="BH42" s="678"/>
      <c r="BI42" s="678"/>
      <c r="BJ42" s="678"/>
      <c r="BK42" s="678"/>
      <c r="BL42" s="203"/>
      <c r="BM42" s="616" t="s">
        <v>341</v>
      </c>
      <c r="BN42" s="616"/>
      <c r="BO42" s="616"/>
      <c r="BP42" s="616"/>
      <c r="BQ42" s="616"/>
      <c r="BR42" s="616"/>
      <c r="BS42" s="616"/>
      <c r="BT42" s="616"/>
      <c r="BU42" s="617"/>
      <c r="BV42" s="618">
        <v>448</v>
      </c>
      <c r="BW42" s="659"/>
      <c r="BX42" s="659"/>
      <c r="BY42" s="659"/>
      <c r="BZ42" s="659"/>
      <c r="CA42" s="659"/>
      <c r="CB42" s="660"/>
      <c r="CD42" s="631" t="s">
        <v>342</v>
      </c>
      <c r="CE42" s="632"/>
      <c r="CF42" s="632"/>
      <c r="CG42" s="632"/>
      <c r="CH42" s="632"/>
      <c r="CI42" s="632"/>
      <c r="CJ42" s="632"/>
      <c r="CK42" s="632"/>
      <c r="CL42" s="632"/>
      <c r="CM42" s="632"/>
      <c r="CN42" s="632"/>
      <c r="CO42" s="632"/>
      <c r="CP42" s="632"/>
      <c r="CQ42" s="633"/>
      <c r="CR42" s="634">
        <v>3682659</v>
      </c>
      <c r="CS42" s="647"/>
      <c r="CT42" s="647"/>
      <c r="CU42" s="647"/>
      <c r="CV42" s="647"/>
      <c r="CW42" s="647"/>
      <c r="CX42" s="647"/>
      <c r="CY42" s="648"/>
      <c r="CZ42" s="637">
        <v>29.1</v>
      </c>
      <c r="DA42" s="649"/>
      <c r="DB42" s="649"/>
      <c r="DC42" s="650"/>
      <c r="DD42" s="640">
        <v>2010628</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343</v>
      </c>
      <c r="CD43" s="631" t="s">
        <v>344</v>
      </c>
      <c r="CE43" s="632"/>
      <c r="CF43" s="632"/>
      <c r="CG43" s="632"/>
      <c r="CH43" s="632"/>
      <c r="CI43" s="632"/>
      <c r="CJ43" s="632"/>
      <c r="CK43" s="632"/>
      <c r="CL43" s="632"/>
      <c r="CM43" s="632"/>
      <c r="CN43" s="632"/>
      <c r="CO43" s="632"/>
      <c r="CP43" s="632"/>
      <c r="CQ43" s="633"/>
      <c r="CR43" s="634">
        <v>71723</v>
      </c>
      <c r="CS43" s="647"/>
      <c r="CT43" s="647"/>
      <c r="CU43" s="647"/>
      <c r="CV43" s="647"/>
      <c r="CW43" s="647"/>
      <c r="CX43" s="647"/>
      <c r="CY43" s="648"/>
      <c r="CZ43" s="637">
        <v>0.6</v>
      </c>
      <c r="DA43" s="649"/>
      <c r="DB43" s="649"/>
      <c r="DC43" s="650"/>
      <c r="DD43" s="640">
        <v>71723</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345</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293</v>
      </c>
      <c r="CE44" s="654"/>
      <c r="CF44" s="631" t="s">
        <v>346</v>
      </c>
      <c r="CG44" s="632"/>
      <c r="CH44" s="632"/>
      <c r="CI44" s="632"/>
      <c r="CJ44" s="632"/>
      <c r="CK44" s="632"/>
      <c r="CL44" s="632"/>
      <c r="CM44" s="632"/>
      <c r="CN44" s="632"/>
      <c r="CO44" s="632"/>
      <c r="CP44" s="632"/>
      <c r="CQ44" s="633"/>
      <c r="CR44" s="634">
        <v>3633941</v>
      </c>
      <c r="CS44" s="635"/>
      <c r="CT44" s="635"/>
      <c r="CU44" s="635"/>
      <c r="CV44" s="635"/>
      <c r="CW44" s="635"/>
      <c r="CX44" s="635"/>
      <c r="CY44" s="636"/>
      <c r="CZ44" s="637">
        <v>28.7</v>
      </c>
      <c r="DA44" s="638"/>
      <c r="DB44" s="638"/>
      <c r="DC44" s="639"/>
      <c r="DD44" s="640">
        <v>1990728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347</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348</v>
      </c>
      <c r="CG45" s="632"/>
      <c r="CH45" s="632"/>
      <c r="CI45" s="632"/>
      <c r="CJ45" s="632"/>
      <c r="CK45" s="632"/>
      <c r="CL45" s="632"/>
      <c r="CM45" s="632"/>
      <c r="CN45" s="632"/>
      <c r="CO45" s="632"/>
      <c r="CP45" s="632"/>
      <c r="CQ45" s="633"/>
      <c r="CR45" s="634">
        <v>775659</v>
      </c>
      <c r="CS45" s="647"/>
      <c r="CT45" s="647"/>
      <c r="CU45" s="647"/>
      <c r="CV45" s="647"/>
      <c r="CW45" s="647"/>
      <c r="CX45" s="647"/>
      <c r="CY45" s="648"/>
      <c r="CZ45" s="637">
        <v>6.1</v>
      </c>
      <c r="DA45" s="649"/>
      <c r="DB45" s="649"/>
      <c r="DC45" s="650"/>
      <c r="DD45" s="640">
        <v>94008</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349</v>
      </c>
      <c r="CG46" s="632"/>
      <c r="CH46" s="632"/>
      <c r="CI46" s="632"/>
      <c r="CJ46" s="632"/>
      <c r="CK46" s="632"/>
      <c r="CL46" s="632"/>
      <c r="CM46" s="632"/>
      <c r="CN46" s="632"/>
      <c r="CO46" s="632"/>
      <c r="CP46" s="632"/>
      <c r="CQ46" s="633"/>
      <c r="CR46" s="634">
        <v>2848165</v>
      </c>
      <c r="CS46" s="635"/>
      <c r="CT46" s="635"/>
      <c r="CU46" s="635"/>
      <c r="CV46" s="635"/>
      <c r="CW46" s="635"/>
      <c r="CX46" s="635"/>
      <c r="CY46" s="636"/>
      <c r="CZ46" s="637">
        <v>22.5</v>
      </c>
      <c r="DA46" s="638"/>
      <c r="DB46" s="638"/>
      <c r="DC46" s="639"/>
      <c r="DD46" s="640">
        <v>1886603</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350</v>
      </c>
      <c r="CG47" s="632"/>
      <c r="CH47" s="632"/>
      <c r="CI47" s="632"/>
      <c r="CJ47" s="632"/>
      <c r="CK47" s="632"/>
      <c r="CL47" s="632"/>
      <c r="CM47" s="632"/>
      <c r="CN47" s="632"/>
      <c r="CO47" s="632"/>
      <c r="CP47" s="632"/>
      <c r="CQ47" s="633"/>
      <c r="CR47" s="634">
        <v>48718</v>
      </c>
      <c r="CS47" s="647"/>
      <c r="CT47" s="647"/>
      <c r="CU47" s="647"/>
      <c r="CV47" s="647"/>
      <c r="CW47" s="647"/>
      <c r="CX47" s="647"/>
      <c r="CY47" s="648"/>
      <c r="CZ47" s="637">
        <v>0.4</v>
      </c>
      <c r="DA47" s="649"/>
      <c r="DB47" s="649"/>
      <c r="DC47" s="650"/>
      <c r="DD47" s="640">
        <v>19900</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351</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352</v>
      </c>
      <c r="CE49" s="616"/>
      <c r="CF49" s="616"/>
      <c r="CG49" s="616"/>
      <c r="CH49" s="616"/>
      <c r="CI49" s="616"/>
      <c r="CJ49" s="616"/>
      <c r="CK49" s="616"/>
      <c r="CL49" s="616"/>
      <c r="CM49" s="616"/>
      <c r="CN49" s="616"/>
      <c r="CO49" s="616"/>
      <c r="CP49" s="616"/>
      <c r="CQ49" s="617"/>
      <c r="CR49" s="618">
        <v>12641096</v>
      </c>
      <c r="CS49" s="619"/>
      <c r="CT49" s="619"/>
      <c r="CU49" s="619"/>
      <c r="CV49" s="619"/>
      <c r="CW49" s="619"/>
      <c r="CX49" s="619"/>
      <c r="CY49" s="620"/>
      <c r="CZ49" s="621">
        <v>100</v>
      </c>
      <c r="DA49" s="622"/>
      <c r="DB49" s="622"/>
      <c r="DC49" s="623"/>
      <c r="DD49" s="624">
        <v>9317897</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r9n8Gs5yOKpqqjW3kZn2vdwF/nrJOkc9QWQzYd2rAsCgBB7WA79Fc+k6PITIc3DYZUtL4zdhmSb1z8vi2fic+g==" saltValue="qbAEUqhxqQIyt76dbutzY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8"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353</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354</v>
      </c>
      <c r="DK2" s="1105"/>
      <c r="DL2" s="1105"/>
      <c r="DM2" s="1105"/>
      <c r="DN2" s="1105"/>
      <c r="DO2" s="1106"/>
      <c r="DP2" s="210"/>
      <c r="DQ2" s="1104" t="s">
        <v>355</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356</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357</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358</v>
      </c>
      <c r="B5" s="1009"/>
      <c r="C5" s="1009"/>
      <c r="D5" s="1009"/>
      <c r="E5" s="1009"/>
      <c r="F5" s="1009"/>
      <c r="G5" s="1009"/>
      <c r="H5" s="1009"/>
      <c r="I5" s="1009"/>
      <c r="J5" s="1009"/>
      <c r="K5" s="1009"/>
      <c r="L5" s="1009"/>
      <c r="M5" s="1009"/>
      <c r="N5" s="1009"/>
      <c r="O5" s="1009"/>
      <c r="P5" s="1010"/>
      <c r="Q5" s="1014" t="s">
        <v>359</v>
      </c>
      <c r="R5" s="1015"/>
      <c r="S5" s="1015"/>
      <c r="T5" s="1015"/>
      <c r="U5" s="1016"/>
      <c r="V5" s="1014" t="s">
        <v>360</v>
      </c>
      <c r="W5" s="1015"/>
      <c r="X5" s="1015"/>
      <c r="Y5" s="1015"/>
      <c r="Z5" s="1016"/>
      <c r="AA5" s="1014" t="s">
        <v>361</v>
      </c>
      <c r="AB5" s="1015"/>
      <c r="AC5" s="1015"/>
      <c r="AD5" s="1015"/>
      <c r="AE5" s="1015"/>
      <c r="AF5" s="1107" t="s">
        <v>362</v>
      </c>
      <c r="AG5" s="1015"/>
      <c r="AH5" s="1015"/>
      <c r="AI5" s="1015"/>
      <c r="AJ5" s="1028"/>
      <c r="AK5" s="1015" t="s">
        <v>363</v>
      </c>
      <c r="AL5" s="1015"/>
      <c r="AM5" s="1015"/>
      <c r="AN5" s="1015"/>
      <c r="AO5" s="1016"/>
      <c r="AP5" s="1014" t="s">
        <v>364</v>
      </c>
      <c r="AQ5" s="1015"/>
      <c r="AR5" s="1015"/>
      <c r="AS5" s="1015"/>
      <c r="AT5" s="1016"/>
      <c r="AU5" s="1014" t="s">
        <v>365</v>
      </c>
      <c r="AV5" s="1015"/>
      <c r="AW5" s="1015"/>
      <c r="AX5" s="1015"/>
      <c r="AY5" s="1028"/>
      <c r="AZ5" s="214"/>
      <c r="BA5" s="214"/>
      <c r="BB5" s="214"/>
      <c r="BC5" s="214"/>
      <c r="BD5" s="214"/>
      <c r="BE5" s="215"/>
      <c r="BF5" s="215"/>
      <c r="BG5" s="215"/>
      <c r="BH5" s="215"/>
      <c r="BI5" s="215"/>
      <c r="BJ5" s="215"/>
      <c r="BK5" s="215"/>
      <c r="BL5" s="215"/>
      <c r="BM5" s="215"/>
      <c r="BN5" s="215"/>
      <c r="BO5" s="215"/>
      <c r="BP5" s="215"/>
      <c r="BQ5" s="1008" t="s">
        <v>366</v>
      </c>
      <c r="BR5" s="1009"/>
      <c r="BS5" s="1009"/>
      <c r="BT5" s="1009"/>
      <c r="BU5" s="1009"/>
      <c r="BV5" s="1009"/>
      <c r="BW5" s="1009"/>
      <c r="BX5" s="1009"/>
      <c r="BY5" s="1009"/>
      <c r="BZ5" s="1009"/>
      <c r="CA5" s="1009"/>
      <c r="CB5" s="1009"/>
      <c r="CC5" s="1009"/>
      <c r="CD5" s="1009"/>
      <c r="CE5" s="1009"/>
      <c r="CF5" s="1009"/>
      <c r="CG5" s="1010"/>
      <c r="CH5" s="1014" t="s">
        <v>367</v>
      </c>
      <c r="CI5" s="1015"/>
      <c r="CJ5" s="1015"/>
      <c r="CK5" s="1015"/>
      <c r="CL5" s="1016"/>
      <c r="CM5" s="1014" t="s">
        <v>368</v>
      </c>
      <c r="CN5" s="1015"/>
      <c r="CO5" s="1015"/>
      <c r="CP5" s="1015"/>
      <c r="CQ5" s="1016"/>
      <c r="CR5" s="1014" t="s">
        <v>369</v>
      </c>
      <c r="CS5" s="1015"/>
      <c r="CT5" s="1015"/>
      <c r="CU5" s="1015"/>
      <c r="CV5" s="1016"/>
      <c r="CW5" s="1014" t="s">
        <v>370</v>
      </c>
      <c r="CX5" s="1015"/>
      <c r="CY5" s="1015"/>
      <c r="CZ5" s="1015"/>
      <c r="DA5" s="1016"/>
      <c r="DB5" s="1014" t="s">
        <v>371</v>
      </c>
      <c r="DC5" s="1015"/>
      <c r="DD5" s="1015"/>
      <c r="DE5" s="1015"/>
      <c r="DF5" s="1016"/>
      <c r="DG5" s="1097" t="s">
        <v>372</v>
      </c>
      <c r="DH5" s="1098"/>
      <c r="DI5" s="1098"/>
      <c r="DJ5" s="1098"/>
      <c r="DK5" s="1099"/>
      <c r="DL5" s="1097" t="s">
        <v>373</v>
      </c>
      <c r="DM5" s="1098"/>
      <c r="DN5" s="1098"/>
      <c r="DO5" s="1098"/>
      <c r="DP5" s="1099"/>
      <c r="DQ5" s="1014" t="s">
        <v>374</v>
      </c>
      <c r="DR5" s="1015"/>
      <c r="DS5" s="1015"/>
      <c r="DT5" s="1015"/>
      <c r="DU5" s="1016"/>
      <c r="DV5" s="1014" t="s">
        <v>365</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375</v>
      </c>
      <c r="C7" s="1061"/>
      <c r="D7" s="1061"/>
      <c r="E7" s="1061"/>
      <c r="F7" s="1061"/>
      <c r="G7" s="1061"/>
      <c r="H7" s="1061"/>
      <c r="I7" s="1061"/>
      <c r="J7" s="1061"/>
      <c r="K7" s="1061"/>
      <c r="L7" s="1061"/>
      <c r="M7" s="1061"/>
      <c r="N7" s="1061"/>
      <c r="O7" s="1061"/>
      <c r="P7" s="1062"/>
      <c r="Q7" s="1115">
        <v>13060</v>
      </c>
      <c r="R7" s="1116"/>
      <c r="S7" s="1116"/>
      <c r="T7" s="1116"/>
      <c r="U7" s="1116"/>
      <c r="V7" s="1116">
        <v>12641</v>
      </c>
      <c r="W7" s="1116"/>
      <c r="X7" s="1116"/>
      <c r="Y7" s="1116"/>
      <c r="Z7" s="1116"/>
      <c r="AA7" s="1116">
        <v>419</v>
      </c>
      <c r="AB7" s="1116"/>
      <c r="AC7" s="1116"/>
      <c r="AD7" s="1116"/>
      <c r="AE7" s="1117"/>
      <c r="AF7" s="1118">
        <v>284</v>
      </c>
      <c r="AG7" s="1119"/>
      <c r="AH7" s="1119"/>
      <c r="AI7" s="1119"/>
      <c r="AJ7" s="1120"/>
      <c r="AK7" s="1121">
        <v>1227</v>
      </c>
      <c r="AL7" s="1122"/>
      <c r="AM7" s="1122"/>
      <c r="AN7" s="1122"/>
      <c r="AO7" s="1122"/>
      <c r="AP7" s="1122">
        <v>931</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t="s">
        <v>549</v>
      </c>
      <c r="BT7" s="1113"/>
      <c r="BU7" s="1113"/>
      <c r="BV7" s="1113"/>
      <c r="BW7" s="1113"/>
      <c r="BX7" s="1113"/>
      <c r="BY7" s="1113"/>
      <c r="BZ7" s="1113"/>
      <c r="CA7" s="1113"/>
      <c r="CB7" s="1113"/>
      <c r="CC7" s="1113"/>
      <c r="CD7" s="1113"/>
      <c r="CE7" s="1113"/>
      <c r="CF7" s="1113"/>
      <c r="CG7" s="1125"/>
      <c r="CH7" s="1109">
        <v>0</v>
      </c>
      <c r="CI7" s="1110"/>
      <c r="CJ7" s="1110"/>
      <c r="CK7" s="1110"/>
      <c r="CL7" s="1111"/>
      <c r="CM7" s="1109">
        <v>112</v>
      </c>
      <c r="CN7" s="1110"/>
      <c r="CO7" s="1110"/>
      <c r="CP7" s="1110"/>
      <c r="CQ7" s="1111"/>
      <c r="CR7" s="1109">
        <v>40</v>
      </c>
      <c r="CS7" s="1110"/>
      <c r="CT7" s="1110"/>
      <c r="CU7" s="1110"/>
      <c r="CV7" s="1111"/>
      <c r="CW7" s="1109">
        <v>7</v>
      </c>
      <c r="CX7" s="1110"/>
      <c r="CY7" s="1110"/>
      <c r="CZ7" s="1110"/>
      <c r="DA7" s="1111"/>
      <c r="DB7" s="1109">
        <v>0</v>
      </c>
      <c r="DC7" s="1110"/>
      <c r="DD7" s="1110"/>
      <c r="DE7" s="1110"/>
      <c r="DF7" s="1111"/>
      <c r="DG7" s="1109" t="s">
        <v>564</v>
      </c>
      <c r="DH7" s="1110"/>
      <c r="DI7" s="1110"/>
      <c r="DJ7" s="1110"/>
      <c r="DK7" s="1111"/>
      <c r="DL7" s="1109" t="s">
        <v>489</v>
      </c>
      <c r="DM7" s="1110"/>
      <c r="DN7" s="1110"/>
      <c r="DO7" s="1110"/>
      <c r="DP7" s="1111"/>
      <c r="DQ7" s="1109" t="s">
        <v>489</v>
      </c>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t="s">
        <v>550</v>
      </c>
      <c r="BT8" s="1006"/>
      <c r="BU8" s="1006"/>
      <c r="BV8" s="1006"/>
      <c r="BW8" s="1006"/>
      <c r="BX8" s="1006"/>
      <c r="BY8" s="1006"/>
      <c r="BZ8" s="1006"/>
      <c r="CA8" s="1006"/>
      <c r="CB8" s="1006"/>
      <c r="CC8" s="1006"/>
      <c r="CD8" s="1006"/>
      <c r="CE8" s="1006"/>
      <c r="CF8" s="1006"/>
      <c r="CG8" s="1027"/>
      <c r="CH8" s="1002">
        <v>0</v>
      </c>
      <c r="CI8" s="1003"/>
      <c r="CJ8" s="1003"/>
      <c r="CK8" s="1003"/>
      <c r="CL8" s="1004"/>
      <c r="CM8" s="1002">
        <v>15</v>
      </c>
      <c r="CN8" s="1003"/>
      <c r="CO8" s="1003"/>
      <c r="CP8" s="1003"/>
      <c r="CQ8" s="1004"/>
      <c r="CR8" s="1002">
        <v>10</v>
      </c>
      <c r="CS8" s="1003"/>
      <c r="CT8" s="1003"/>
      <c r="CU8" s="1003"/>
      <c r="CV8" s="1004"/>
      <c r="CW8" s="1002">
        <v>0</v>
      </c>
      <c r="CX8" s="1003"/>
      <c r="CY8" s="1003"/>
      <c r="CZ8" s="1003"/>
      <c r="DA8" s="1004"/>
      <c r="DB8" s="1002">
        <v>62</v>
      </c>
      <c r="DC8" s="1003"/>
      <c r="DD8" s="1003"/>
      <c r="DE8" s="1003"/>
      <c r="DF8" s="1004"/>
      <c r="DG8" s="1002" t="s">
        <v>564</v>
      </c>
      <c r="DH8" s="1003"/>
      <c r="DI8" s="1003"/>
      <c r="DJ8" s="1003"/>
      <c r="DK8" s="1004"/>
      <c r="DL8" s="1002" t="s">
        <v>489</v>
      </c>
      <c r="DM8" s="1003"/>
      <c r="DN8" s="1003"/>
      <c r="DO8" s="1003"/>
      <c r="DP8" s="1004"/>
      <c r="DQ8" s="1002" t="s">
        <v>489</v>
      </c>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t="s">
        <v>551</v>
      </c>
      <c r="BT9" s="1006"/>
      <c r="BU9" s="1006"/>
      <c r="BV9" s="1006"/>
      <c r="BW9" s="1006"/>
      <c r="BX9" s="1006"/>
      <c r="BY9" s="1006"/>
      <c r="BZ9" s="1006"/>
      <c r="CA9" s="1006"/>
      <c r="CB9" s="1006"/>
      <c r="CC9" s="1006"/>
      <c r="CD9" s="1006"/>
      <c r="CE9" s="1006"/>
      <c r="CF9" s="1006"/>
      <c r="CG9" s="1027"/>
      <c r="CH9" s="1002">
        <v>22</v>
      </c>
      <c r="CI9" s="1003"/>
      <c r="CJ9" s="1003"/>
      <c r="CK9" s="1003"/>
      <c r="CL9" s="1004"/>
      <c r="CM9" s="1002">
        <v>798</v>
      </c>
      <c r="CN9" s="1003"/>
      <c r="CO9" s="1003"/>
      <c r="CP9" s="1003"/>
      <c r="CQ9" s="1004"/>
      <c r="CR9" s="1002">
        <v>285</v>
      </c>
      <c r="CS9" s="1003"/>
      <c r="CT9" s="1003"/>
      <c r="CU9" s="1003"/>
      <c r="CV9" s="1004"/>
      <c r="CW9" s="1002">
        <v>0</v>
      </c>
      <c r="CX9" s="1003"/>
      <c r="CY9" s="1003"/>
      <c r="CZ9" s="1003"/>
      <c r="DA9" s="1004"/>
      <c r="DB9" s="1002">
        <v>773</v>
      </c>
      <c r="DC9" s="1003"/>
      <c r="DD9" s="1003"/>
      <c r="DE9" s="1003"/>
      <c r="DF9" s="1004"/>
      <c r="DG9" s="1002" t="s">
        <v>564</v>
      </c>
      <c r="DH9" s="1003"/>
      <c r="DI9" s="1003"/>
      <c r="DJ9" s="1003"/>
      <c r="DK9" s="1004"/>
      <c r="DL9" s="1002" t="s">
        <v>489</v>
      </c>
      <c r="DM9" s="1003"/>
      <c r="DN9" s="1003"/>
      <c r="DO9" s="1003"/>
      <c r="DP9" s="1004"/>
      <c r="DQ9" s="1002" t="s">
        <v>489</v>
      </c>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t="s">
        <v>552</v>
      </c>
      <c r="BT10" s="1006"/>
      <c r="BU10" s="1006"/>
      <c r="BV10" s="1006"/>
      <c r="BW10" s="1006"/>
      <c r="BX10" s="1006"/>
      <c r="BY10" s="1006"/>
      <c r="BZ10" s="1006"/>
      <c r="CA10" s="1006"/>
      <c r="CB10" s="1006"/>
      <c r="CC10" s="1006"/>
      <c r="CD10" s="1006"/>
      <c r="CE10" s="1006"/>
      <c r="CF10" s="1006"/>
      <c r="CG10" s="1027"/>
      <c r="CH10" s="1002">
        <v>1</v>
      </c>
      <c r="CI10" s="1003"/>
      <c r="CJ10" s="1003"/>
      <c r="CK10" s="1003"/>
      <c r="CL10" s="1004"/>
      <c r="CM10" s="1002">
        <v>33</v>
      </c>
      <c r="CN10" s="1003"/>
      <c r="CO10" s="1003"/>
      <c r="CP10" s="1003"/>
      <c r="CQ10" s="1004"/>
      <c r="CR10" s="1002">
        <v>29</v>
      </c>
      <c r="CS10" s="1003"/>
      <c r="CT10" s="1003"/>
      <c r="CU10" s="1003"/>
      <c r="CV10" s="1004"/>
      <c r="CW10" s="1002">
        <v>16</v>
      </c>
      <c r="CX10" s="1003"/>
      <c r="CY10" s="1003"/>
      <c r="CZ10" s="1003"/>
      <c r="DA10" s="1004"/>
      <c r="DB10" s="1002">
        <v>0</v>
      </c>
      <c r="DC10" s="1003"/>
      <c r="DD10" s="1003"/>
      <c r="DE10" s="1003"/>
      <c r="DF10" s="1004"/>
      <c r="DG10" s="1002" t="s">
        <v>564</v>
      </c>
      <c r="DH10" s="1003"/>
      <c r="DI10" s="1003"/>
      <c r="DJ10" s="1003"/>
      <c r="DK10" s="1004"/>
      <c r="DL10" s="1002" t="s">
        <v>489</v>
      </c>
      <c r="DM10" s="1003"/>
      <c r="DN10" s="1003"/>
      <c r="DO10" s="1003"/>
      <c r="DP10" s="1004"/>
      <c r="DQ10" s="1002" t="s">
        <v>489</v>
      </c>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t="s">
        <v>553</v>
      </c>
      <c r="BT11" s="1006"/>
      <c r="BU11" s="1006"/>
      <c r="BV11" s="1006"/>
      <c r="BW11" s="1006"/>
      <c r="BX11" s="1006"/>
      <c r="BY11" s="1006"/>
      <c r="BZ11" s="1006"/>
      <c r="CA11" s="1006"/>
      <c r="CB11" s="1006"/>
      <c r="CC11" s="1006"/>
      <c r="CD11" s="1006"/>
      <c r="CE11" s="1006"/>
      <c r="CF11" s="1006"/>
      <c r="CG11" s="1027"/>
      <c r="CH11" s="1002">
        <v>-3</v>
      </c>
      <c r="CI11" s="1003"/>
      <c r="CJ11" s="1003"/>
      <c r="CK11" s="1003"/>
      <c r="CL11" s="1004"/>
      <c r="CM11" s="1002">
        <v>27</v>
      </c>
      <c r="CN11" s="1003"/>
      <c r="CO11" s="1003"/>
      <c r="CP11" s="1003"/>
      <c r="CQ11" s="1004"/>
      <c r="CR11" s="1002">
        <v>14</v>
      </c>
      <c r="CS11" s="1003"/>
      <c r="CT11" s="1003"/>
      <c r="CU11" s="1003"/>
      <c r="CV11" s="1004"/>
      <c r="CW11" s="1002">
        <v>0</v>
      </c>
      <c r="CX11" s="1003"/>
      <c r="CY11" s="1003"/>
      <c r="CZ11" s="1003"/>
      <c r="DA11" s="1004"/>
      <c r="DB11" s="1002">
        <v>0</v>
      </c>
      <c r="DC11" s="1003"/>
      <c r="DD11" s="1003"/>
      <c r="DE11" s="1003"/>
      <c r="DF11" s="1004"/>
      <c r="DG11" s="1002" t="s">
        <v>564</v>
      </c>
      <c r="DH11" s="1003"/>
      <c r="DI11" s="1003"/>
      <c r="DJ11" s="1003"/>
      <c r="DK11" s="1004"/>
      <c r="DL11" s="1002" t="s">
        <v>489</v>
      </c>
      <c r="DM11" s="1003"/>
      <c r="DN11" s="1003"/>
      <c r="DO11" s="1003"/>
      <c r="DP11" s="1004"/>
      <c r="DQ11" s="1002" t="s">
        <v>489</v>
      </c>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t="s">
        <v>554</v>
      </c>
      <c r="BT12" s="1006"/>
      <c r="BU12" s="1006"/>
      <c r="BV12" s="1006"/>
      <c r="BW12" s="1006"/>
      <c r="BX12" s="1006"/>
      <c r="BY12" s="1006"/>
      <c r="BZ12" s="1006"/>
      <c r="CA12" s="1006"/>
      <c r="CB12" s="1006"/>
      <c r="CC12" s="1006"/>
      <c r="CD12" s="1006"/>
      <c r="CE12" s="1006"/>
      <c r="CF12" s="1006"/>
      <c r="CG12" s="1027"/>
      <c r="CH12" s="1002">
        <v>11</v>
      </c>
      <c r="CI12" s="1003"/>
      <c r="CJ12" s="1003"/>
      <c r="CK12" s="1003"/>
      <c r="CL12" s="1004"/>
      <c r="CM12" s="1002">
        <v>179</v>
      </c>
      <c r="CN12" s="1003"/>
      <c r="CO12" s="1003"/>
      <c r="CP12" s="1003"/>
      <c r="CQ12" s="1004"/>
      <c r="CR12" s="1002">
        <v>84</v>
      </c>
      <c r="CS12" s="1003"/>
      <c r="CT12" s="1003"/>
      <c r="CU12" s="1003"/>
      <c r="CV12" s="1004"/>
      <c r="CW12" s="1002">
        <v>70</v>
      </c>
      <c r="CX12" s="1003"/>
      <c r="CY12" s="1003"/>
      <c r="CZ12" s="1003"/>
      <c r="DA12" s="1004"/>
      <c r="DB12" s="1002">
        <v>23</v>
      </c>
      <c r="DC12" s="1003"/>
      <c r="DD12" s="1003"/>
      <c r="DE12" s="1003"/>
      <c r="DF12" s="1004"/>
      <c r="DG12" s="1002" t="s">
        <v>564</v>
      </c>
      <c r="DH12" s="1003"/>
      <c r="DI12" s="1003"/>
      <c r="DJ12" s="1003"/>
      <c r="DK12" s="1004"/>
      <c r="DL12" s="1002" t="s">
        <v>489</v>
      </c>
      <c r="DM12" s="1003"/>
      <c r="DN12" s="1003"/>
      <c r="DO12" s="1003"/>
      <c r="DP12" s="1004"/>
      <c r="DQ12" s="1002" t="s">
        <v>489</v>
      </c>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376</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377</v>
      </c>
      <c r="B23" s="950" t="s">
        <v>378</v>
      </c>
      <c r="C23" s="951"/>
      <c r="D23" s="951"/>
      <c r="E23" s="951"/>
      <c r="F23" s="951"/>
      <c r="G23" s="951"/>
      <c r="H23" s="951"/>
      <c r="I23" s="951"/>
      <c r="J23" s="951"/>
      <c r="K23" s="951"/>
      <c r="L23" s="951"/>
      <c r="M23" s="951"/>
      <c r="N23" s="951"/>
      <c r="O23" s="951"/>
      <c r="P23" s="961"/>
      <c r="Q23" s="1080">
        <v>13060</v>
      </c>
      <c r="R23" s="1074"/>
      <c r="S23" s="1074"/>
      <c r="T23" s="1074"/>
      <c r="U23" s="1074"/>
      <c r="V23" s="1074">
        <v>12641</v>
      </c>
      <c r="W23" s="1074"/>
      <c r="X23" s="1074"/>
      <c r="Y23" s="1074"/>
      <c r="Z23" s="1074"/>
      <c r="AA23" s="1074">
        <v>419</v>
      </c>
      <c r="AB23" s="1074"/>
      <c r="AC23" s="1074"/>
      <c r="AD23" s="1074"/>
      <c r="AE23" s="1081"/>
      <c r="AF23" s="1082">
        <v>284</v>
      </c>
      <c r="AG23" s="1074"/>
      <c r="AH23" s="1074"/>
      <c r="AI23" s="1074"/>
      <c r="AJ23" s="1083"/>
      <c r="AK23" s="1084"/>
      <c r="AL23" s="1085"/>
      <c r="AM23" s="1085"/>
      <c r="AN23" s="1085"/>
      <c r="AO23" s="1085"/>
      <c r="AP23" s="1074">
        <v>931</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379</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380</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358</v>
      </c>
      <c r="B26" s="1009"/>
      <c r="C26" s="1009"/>
      <c r="D26" s="1009"/>
      <c r="E26" s="1009"/>
      <c r="F26" s="1009"/>
      <c r="G26" s="1009"/>
      <c r="H26" s="1009"/>
      <c r="I26" s="1009"/>
      <c r="J26" s="1009"/>
      <c r="K26" s="1009"/>
      <c r="L26" s="1009"/>
      <c r="M26" s="1009"/>
      <c r="N26" s="1009"/>
      <c r="O26" s="1009"/>
      <c r="P26" s="1010"/>
      <c r="Q26" s="1014" t="s">
        <v>381</v>
      </c>
      <c r="R26" s="1015"/>
      <c r="S26" s="1015"/>
      <c r="T26" s="1015"/>
      <c r="U26" s="1016"/>
      <c r="V26" s="1014" t="s">
        <v>382</v>
      </c>
      <c r="W26" s="1015"/>
      <c r="X26" s="1015"/>
      <c r="Y26" s="1015"/>
      <c r="Z26" s="1016"/>
      <c r="AA26" s="1014" t="s">
        <v>383</v>
      </c>
      <c r="AB26" s="1015"/>
      <c r="AC26" s="1015"/>
      <c r="AD26" s="1015"/>
      <c r="AE26" s="1015"/>
      <c r="AF26" s="1068" t="s">
        <v>384</v>
      </c>
      <c r="AG26" s="1021"/>
      <c r="AH26" s="1021"/>
      <c r="AI26" s="1021"/>
      <c r="AJ26" s="1069"/>
      <c r="AK26" s="1015" t="s">
        <v>385</v>
      </c>
      <c r="AL26" s="1015"/>
      <c r="AM26" s="1015"/>
      <c r="AN26" s="1015"/>
      <c r="AO26" s="1016"/>
      <c r="AP26" s="1014" t="s">
        <v>386</v>
      </c>
      <c r="AQ26" s="1015"/>
      <c r="AR26" s="1015"/>
      <c r="AS26" s="1015"/>
      <c r="AT26" s="1016"/>
      <c r="AU26" s="1014" t="s">
        <v>387</v>
      </c>
      <c r="AV26" s="1015"/>
      <c r="AW26" s="1015"/>
      <c r="AX26" s="1015"/>
      <c r="AY26" s="1016"/>
      <c r="AZ26" s="1014" t="s">
        <v>388</v>
      </c>
      <c r="BA26" s="1015"/>
      <c r="BB26" s="1015"/>
      <c r="BC26" s="1015"/>
      <c r="BD26" s="1016"/>
      <c r="BE26" s="1014" t="s">
        <v>365</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389</v>
      </c>
      <c r="C28" s="1061"/>
      <c r="D28" s="1061"/>
      <c r="E28" s="1061"/>
      <c r="F28" s="1061"/>
      <c r="G28" s="1061"/>
      <c r="H28" s="1061"/>
      <c r="I28" s="1061"/>
      <c r="J28" s="1061"/>
      <c r="K28" s="1061"/>
      <c r="L28" s="1061"/>
      <c r="M28" s="1061"/>
      <c r="N28" s="1061"/>
      <c r="O28" s="1061"/>
      <c r="P28" s="1062"/>
      <c r="Q28" s="1063">
        <v>117</v>
      </c>
      <c r="R28" s="1064"/>
      <c r="S28" s="1064"/>
      <c r="T28" s="1064"/>
      <c r="U28" s="1064"/>
      <c r="V28" s="1064">
        <v>117</v>
      </c>
      <c r="W28" s="1064"/>
      <c r="X28" s="1064"/>
      <c r="Y28" s="1064"/>
      <c r="Z28" s="1064"/>
      <c r="AA28" s="1064">
        <v>0</v>
      </c>
      <c r="AB28" s="1064"/>
      <c r="AC28" s="1064"/>
      <c r="AD28" s="1064"/>
      <c r="AE28" s="1065"/>
      <c r="AF28" s="1066">
        <v>0</v>
      </c>
      <c r="AG28" s="1064"/>
      <c r="AH28" s="1064"/>
      <c r="AI28" s="1064"/>
      <c r="AJ28" s="1067"/>
      <c r="AK28" s="1055">
        <v>28</v>
      </c>
      <c r="AL28" s="1056"/>
      <c r="AM28" s="1056"/>
      <c r="AN28" s="1056"/>
      <c r="AO28" s="1056"/>
      <c r="AP28" s="1056" t="s">
        <v>489</v>
      </c>
      <c r="AQ28" s="1056"/>
      <c r="AR28" s="1056"/>
      <c r="AS28" s="1056"/>
      <c r="AT28" s="1056"/>
      <c r="AU28" s="1056" t="s">
        <v>489</v>
      </c>
      <c r="AV28" s="1056"/>
      <c r="AW28" s="1056"/>
      <c r="AX28" s="1056"/>
      <c r="AY28" s="1056"/>
      <c r="AZ28" s="1057" t="s">
        <v>489</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390</v>
      </c>
      <c r="C29" s="1044"/>
      <c r="D29" s="1044"/>
      <c r="E29" s="1044"/>
      <c r="F29" s="1044"/>
      <c r="G29" s="1044"/>
      <c r="H29" s="1044"/>
      <c r="I29" s="1044"/>
      <c r="J29" s="1044"/>
      <c r="K29" s="1044"/>
      <c r="L29" s="1044"/>
      <c r="M29" s="1044"/>
      <c r="N29" s="1044"/>
      <c r="O29" s="1044"/>
      <c r="P29" s="1045"/>
      <c r="Q29" s="1051">
        <v>879</v>
      </c>
      <c r="R29" s="1052"/>
      <c r="S29" s="1052"/>
      <c r="T29" s="1052"/>
      <c r="U29" s="1052"/>
      <c r="V29" s="1052">
        <v>879</v>
      </c>
      <c r="W29" s="1052"/>
      <c r="X29" s="1052"/>
      <c r="Y29" s="1052"/>
      <c r="Z29" s="1052"/>
      <c r="AA29" s="1052">
        <v>0</v>
      </c>
      <c r="AB29" s="1052"/>
      <c r="AC29" s="1052"/>
      <c r="AD29" s="1052"/>
      <c r="AE29" s="1053"/>
      <c r="AF29" s="1048">
        <v>0</v>
      </c>
      <c r="AG29" s="1049"/>
      <c r="AH29" s="1049"/>
      <c r="AI29" s="1049"/>
      <c r="AJ29" s="1050"/>
      <c r="AK29" s="993">
        <v>60</v>
      </c>
      <c r="AL29" s="984"/>
      <c r="AM29" s="984"/>
      <c r="AN29" s="984"/>
      <c r="AO29" s="984"/>
      <c r="AP29" s="984" t="s">
        <v>489</v>
      </c>
      <c r="AQ29" s="984"/>
      <c r="AR29" s="984"/>
      <c r="AS29" s="984"/>
      <c r="AT29" s="984"/>
      <c r="AU29" s="984" t="s">
        <v>489</v>
      </c>
      <c r="AV29" s="984"/>
      <c r="AW29" s="984"/>
      <c r="AX29" s="984"/>
      <c r="AY29" s="984"/>
      <c r="AZ29" s="1054" t="s">
        <v>489</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391</v>
      </c>
      <c r="C30" s="1044"/>
      <c r="D30" s="1044"/>
      <c r="E30" s="1044"/>
      <c r="F30" s="1044"/>
      <c r="G30" s="1044"/>
      <c r="H30" s="1044"/>
      <c r="I30" s="1044"/>
      <c r="J30" s="1044"/>
      <c r="K30" s="1044"/>
      <c r="L30" s="1044"/>
      <c r="M30" s="1044"/>
      <c r="N30" s="1044"/>
      <c r="O30" s="1044"/>
      <c r="P30" s="1045"/>
      <c r="Q30" s="1051">
        <v>99</v>
      </c>
      <c r="R30" s="1052"/>
      <c r="S30" s="1052"/>
      <c r="T30" s="1052"/>
      <c r="U30" s="1052"/>
      <c r="V30" s="1052">
        <v>99</v>
      </c>
      <c r="W30" s="1052"/>
      <c r="X30" s="1052"/>
      <c r="Y30" s="1052"/>
      <c r="Z30" s="1052"/>
      <c r="AA30" s="1052">
        <v>0</v>
      </c>
      <c r="AB30" s="1052"/>
      <c r="AC30" s="1052"/>
      <c r="AD30" s="1052"/>
      <c r="AE30" s="1053"/>
      <c r="AF30" s="1048" t="s">
        <v>122</v>
      </c>
      <c r="AG30" s="1049"/>
      <c r="AH30" s="1049"/>
      <c r="AI30" s="1049"/>
      <c r="AJ30" s="1050"/>
      <c r="AK30" s="993">
        <v>7</v>
      </c>
      <c r="AL30" s="984"/>
      <c r="AM30" s="984"/>
      <c r="AN30" s="984"/>
      <c r="AO30" s="984"/>
      <c r="AP30" s="984" t="s">
        <v>489</v>
      </c>
      <c r="AQ30" s="984"/>
      <c r="AR30" s="984"/>
      <c r="AS30" s="984"/>
      <c r="AT30" s="984"/>
      <c r="AU30" s="984" t="s">
        <v>489</v>
      </c>
      <c r="AV30" s="984"/>
      <c r="AW30" s="984"/>
      <c r="AX30" s="984"/>
      <c r="AY30" s="984"/>
      <c r="AZ30" s="1054" t="s">
        <v>489</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392</v>
      </c>
      <c r="C31" s="1044"/>
      <c r="D31" s="1044"/>
      <c r="E31" s="1044"/>
      <c r="F31" s="1044"/>
      <c r="G31" s="1044"/>
      <c r="H31" s="1044"/>
      <c r="I31" s="1044"/>
      <c r="J31" s="1044"/>
      <c r="K31" s="1044"/>
      <c r="L31" s="1044"/>
      <c r="M31" s="1044"/>
      <c r="N31" s="1044"/>
      <c r="O31" s="1044"/>
      <c r="P31" s="1045"/>
      <c r="Q31" s="1051">
        <v>974</v>
      </c>
      <c r="R31" s="1052"/>
      <c r="S31" s="1052"/>
      <c r="T31" s="1052"/>
      <c r="U31" s="1052"/>
      <c r="V31" s="1052">
        <v>965</v>
      </c>
      <c r="W31" s="1052"/>
      <c r="X31" s="1052"/>
      <c r="Y31" s="1052"/>
      <c r="Z31" s="1052"/>
      <c r="AA31" s="1052">
        <v>9</v>
      </c>
      <c r="AB31" s="1052"/>
      <c r="AC31" s="1052"/>
      <c r="AD31" s="1052"/>
      <c r="AE31" s="1053"/>
      <c r="AF31" s="1048">
        <v>9</v>
      </c>
      <c r="AG31" s="1049"/>
      <c r="AH31" s="1049"/>
      <c r="AI31" s="1049"/>
      <c r="AJ31" s="1050"/>
      <c r="AK31" s="993">
        <v>166</v>
      </c>
      <c r="AL31" s="984"/>
      <c r="AM31" s="984"/>
      <c r="AN31" s="984"/>
      <c r="AO31" s="984"/>
      <c r="AP31" s="984" t="s">
        <v>489</v>
      </c>
      <c r="AQ31" s="984"/>
      <c r="AR31" s="984"/>
      <c r="AS31" s="984"/>
      <c r="AT31" s="984"/>
      <c r="AU31" s="984" t="s">
        <v>489</v>
      </c>
      <c r="AV31" s="984"/>
      <c r="AW31" s="984"/>
      <c r="AX31" s="984"/>
      <c r="AY31" s="984"/>
      <c r="AZ31" s="1054" t="s">
        <v>489</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393</v>
      </c>
      <c r="C32" s="1044"/>
      <c r="D32" s="1044"/>
      <c r="E32" s="1044"/>
      <c r="F32" s="1044"/>
      <c r="G32" s="1044"/>
      <c r="H32" s="1044"/>
      <c r="I32" s="1044"/>
      <c r="J32" s="1044"/>
      <c r="K32" s="1044"/>
      <c r="L32" s="1044"/>
      <c r="M32" s="1044"/>
      <c r="N32" s="1044"/>
      <c r="O32" s="1044"/>
      <c r="P32" s="1045"/>
      <c r="Q32" s="1051">
        <v>7</v>
      </c>
      <c r="R32" s="1052"/>
      <c r="S32" s="1052"/>
      <c r="T32" s="1052"/>
      <c r="U32" s="1052"/>
      <c r="V32" s="1052">
        <v>7</v>
      </c>
      <c r="W32" s="1052"/>
      <c r="X32" s="1052"/>
      <c r="Y32" s="1052"/>
      <c r="Z32" s="1052"/>
      <c r="AA32" s="1052">
        <v>0</v>
      </c>
      <c r="AB32" s="1052"/>
      <c r="AC32" s="1052"/>
      <c r="AD32" s="1052"/>
      <c r="AE32" s="1053"/>
      <c r="AF32" s="1048" t="s">
        <v>122</v>
      </c>
      <c r="AG32" s="1049"/>
      <c r="AH32" s="1049"/>
      <c r="AI32" s="1049"/>
      <c r="AJ32" s="1050"/>
      <c r="AK32" s="993">
        <v>4</v>
      </c>
      <c r="AL32" s="984"/>
      <c r="AM32" s="984"/>
      <c r="AN32" s="984"/>
      <c r="AO32" s="984"/>
      <c r="AP32" s="984" t="s">
        <v>489</v>
      </c>
      <c r="AQ32" s="984"/>
      <c r="AR32" s="984"/>
      <c r="AS32" s="984"/>
      <c r="AT32" s="984"/>
      <c r="AU32" s="984" t="s">
        <v>489</v>
      </c>
      <c r="AV32" s="984"/>
      <c r="AW32" s="984"/>
      <c r="AX32" s="984"/>
      <c r="AY32" s="984"/>
      <c r="AZ32" s="1054" t="s">
        <v>489</v>
      </c>
      <c r="BA32" s="1054"/>
      <c r="BB32" s="1054"/>
      <c r="BC32" s="1054"/>
      <c r="BD32" s="1054"/>
      <c r="BE32" s="985"/>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394</v>
      </c>
      <c r="C33" s="1044"/>
      <c r="D33" s="1044"/>
      <c r="E33" s="1044"/>
      <c r="F33" s="1044"/>
      <c r="G33" s="1044"/>
      <c r="H33" s="1044"/>
      <c r="I33" s="1044"/>
      <c r="J33" s="1044"/>
      <c r="K33" s="1044"/>
      <c r="L33" s="1044"/>
      <c r="M33" s="1044"/>
      <c r="N33" s="1044"/>
      <c r="O33" s="1044"/>
      <c r="P33" s="1045"/>
      <c r="Q33" s="1051">
        <v>552</v>
      </c>
      <c r="R33" s="1052"/>
      <c r="S33" s="1052"/>
      <c r="T33" s="1052"/>
      <c r="U33" s="1052"/>
      <c r="V33" s="1052">
        <v>497</v>
      </c>
      <c r="W33" s="1052"/>
      <c r="X33" s="1052"/>
      <c r="Y33" s="1052"/>
      <c r="Z33" s="1052"/>
      <c r="AA33" s="1052">
        <v>55</v>
      </c>
      <c r="AB33" s="1052"/>
      <c r="AC33" s="1052"/>
      <c r="AD33" s="1052"/>
      <c r="AE33" s="1053"/>
      <c r="AF33" s="1048">
        <v>26</v>
      </c>
      <c r="AG33" s="1049"/>
      <c r="AH33" s="1049"/>
      <c r="AI33" s="1049"/>
      <c r="AJ33" s="1050"/>
      <c r="AK33" s="993">
        <v>162</v>
      </c>
      <c r="AL33" s="984"/>
      <c r="AM33" s="984"/>
      <c r="AN33" s="984"/>
      <c r="AO33" s="984"/>
      <c r="AP33" s="984">
        <v>215</v>
      </c>
      <c r="AQ33" s="984"/>
      <c r="AR33" s="984"/>
      <c r="AS33" s="984"/>
      <c r="AT33" s="984"/>
      <c r="AU33" s="984">
        <v>191</v>
      </c>
      <c r="AV33" s="984"/>
      <c r="AW33" s="984"/>
      <c r="AX33" s="984"/>
      <c r="AY33" s="984"/>
      <c r="AZ33" s="1054" t="s">
        <v>489</v>
      </c>
      <c r="BA33" s="1054"/>
      <c r="BB33" s="1054"/>
      <c r="BC33" s="1054"/>
      <c r="BD33" s="1054"/>
      <c r="BE33" s="985" t="s">
        <v>395</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t="s">
        <v>568</v>
      </c>
      <c r="C34" s="1044" t="s">
        <v>568</v>
      </c>
      <c r="D34" s="1044" t="s">
        <v>568</v>
      </c>
      <c r="E34" s="1044" t="s">
        <v>568</v>
      </c>
      <c r="F34" s="1044" t="s">
        <v>568</v>
      </c>
      <c r="G34" s="1044" t="s">
        <v>568</v>
      </c>
      <c r="H34" s="1044" t="s">
        <v>568</v>
      </c>
      <c r="I34" s="1044" t="s">
        <v>568</v>
      </c>
      <c r="J34" s="1044" t="s">
        <v>568</v>
      </c>
      <c r="K34" s="1044" t="s">
        <v>568</v>
      </c>
      <c r="L34" s="1044" t="s">
        <v>568</v>
      </c>
      <c r="M34" s="1044" t="s">
        <v>568</v>
      </c>
      <c r="N34" s="1044" t="s">
        <v>568</v>
      </c>
      <c r="O34" s="1044" t="s">
        <v>568</v>
      </c>
      <c r="P34" s="1045" t="s">
        <v>568</v>
      </c>
      <c r="Q34" s="1051">
        <v>127</v>
      </c>
      <c r="R34" s="1052"/>
      <c r="S34" s="1052"/>
      <c r="T34" s="1052"/>
      <c r="U34" s="1052"/>
      <c r="V34" s="1052">
        <v>125</v>
      </c>
      <c r="W34" s="1052"/>
      <c r="X34" s="1052"/>
      <c r="Y34" s="1052"/>
      <c r="Z34" s="1052"/>
      <c r="AA34" s="1052">
        <v>2</v>
      </c>
      <c r="AB34" s="1052"/>
      <c r="AC34" s="1052"/>
      <c r="AD34" s="1052"/>
      <c r="AE34" s="1053"/>
      <c r="AF34" s="1048">
        <v>11</v>
      </c>
      <c r="AG34" s="1049"/>
      <c r="AH34" s="1049"/>
      <c r="AI34" s="1049"/>
      <c r="AJ34" s="1050"/>
      <c r="AK34" s="993">
        <v>154</v>
      </c>
      <c r="AL34" s="984"/>
      <c r="AM34" s="984"/>
      <c r="AN34" s="984"/>
      <c r="AO34" s="984"/>
      <c r="AP34" s="984">
        <v>176</v>
      </c>
      <c r="AQ34" s="984"/>
      <c r="AR34" s="984"/>
      <c r="AS34" s="984"/>
      <c r="AT34" s="984"/>
      <c r="AU34" s="984">
        <v>176</v>
      </c>
      <c r="AV34" s="984"/>
      <c r="AW34" s="984"/>
      <c r="AX34" s="984"/>
      <c r="AY34" s="984"/>
      <c r="AZ34" s="1054" t="s">
        <v>489</v>
      </c>
      <c r="BA34" s="1054"/>
      <c r="BB34" s="1054"/>
      <c r="BC34" s="1054"/>
      <c r="BD34" s="1054"/>
      <c r="BE34" s="985" t="s">
        <v>395</v>
      </c>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t="s">
        <v>569</v>
      </c>
      <c r="C35" s="1044" t="s">
        <v>569</v>
      </c>
      <c r="D35" s="1044" t="s">
        <v>569</v>
      </c>
      <c r="E35" s="1044" t="s">
        <v>569</v>
      </c>
      <c r="F35" s="1044" t="s">
        <v>569</v>
      </c>
      <c r="G35" s="1044" t="s">
        <v>569</v>
      </c>
      <c r="H35" s="1044" t="s">
        <v>569</v>
      </c>
      <c r="I35" s="1044" t="s">
        <v>569</v>
      </c>
      <c r="J35" s="1044" t="s">
        <v>569</v>
      </c>
      <c r="K35" s="1044" t="s">
        <v>569</v>
      </c>
      <c r="L35" s="1044" t="s">
        <v>569</v>
      </c>
      <c r="M35" s="1044" t="s">
        <v>569</v>
      </c>
      <c r="N35" s="1044" t="s">
        <v>569</v>
      </c>
      <c r="O35" s="1044" t="s">
        <v>569</v>
      </c>
      <c r="P35" s="1045" t="s">
        <v>569</v>
      </c>
      <c r="Q35" s="1051">
        <v>380</v>
      </c>
      <c r="R35" s="1052"/>
      <c r="S35" s="1052"/>
      <c r="T35" s="1052"/>
      <c r="U35" s="1052"/>
      <c r="V35" s="1052">
        <v>365</v>
      </c>
      <c r="W35" s="1052"/>
      <c r="X35" s="1052"/>
      <c r="Y35" s="1052"/>
      <c r="Z35" s="1052"/>
      <c r="AA35" s="1052">
        <v>15</v>
      </c>
      <c r="AB35" s="1052"/>
      <c r="AC35" s="1052"/>
      <c r="AD35" s="1052"/>
      <c r="AE35" s="1053"/>
      <c r="AF35" s="1048">
        <v>26</v>
      </c>
      <c r="AG35" s="1049"/>
      <c r="AH35" s="1049"/>
      <c r="AI35" s="1049"/>
      <c r="AJ35" s="1050"/>
      <c r="AK35" s="993">
        <v>218</v>
      </c>
      <c r="AL35" s="984"/>
      <c r="AM35" s="984"/>
      <c r="AN35" s="984"/>
      <c r="AO35" s="984"/>
      <c r="AP35" s="984">
        <v>261</v>
      </c>
      <c r="AQ35" s="984"/>
      <c r="AR35" s="984"/>
      <c r="AS35" s="984"/>
      <c r="AT35" s="984"/>
      <c r="AU35" s="984">
        <v>261</v>
      </c>
      <c r="AV35" s="984"/>
      <c r="AW35" s="984"/>
      <c r="AX35" s="984"/>
      <c r="AY35" s="984"/>
      <c r="AZ35" s="1054" t="s">
        <v>489</v>
      </c>
      <c r="BA35" s="1054"/>
      <c r="BB35" s="1054"/>
      <c r="BC35" s="1054"/>
      <c r="BD35" s="1054"/>
      <c r="BE35" s="985" t="s">
        <v>395</v>
      </c>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396</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377</v>
      </c>
      <c r="B63" s="950" t="s">
        <v>397</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72</v>
      </c>
      <c r="AG63" s="972"/>
      <c r="AH63" s="972"/>
      <c r="AI63" s="972"/>
      <c r="AJ63" s="1035"/>
      <c r="AK63" s="1036"/>
      <c r="AL63" s="976"/>
      <c r="AM63" s="976"/>
      <c r="AN63" s="976"/>
      <c r="AO63" s="976"/>
      <c r="AP63" s="972">
        <v>652</v>
      </c>
      <c r="AQ63" s="972"/>
      <c r="AR63" s="972"/>
      <c r="AS63" s="972"/>
      <c r="AT63" s="972"/>
      <c r="AU63" s="972">
        <v>628</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399</v>
      </c>
      <c r="B66" s="1009"/>
      <c r="C66" s="1009"/>
      <c r="D66" s="1009"/>
      <c r="E66" s="1009"/>
      <c r="F66" s="1009"/>
      <c r="G66" s="1009"/>
      <c r="H66" s="1009"/>
      <c r="I66" s="1009"/>
      <c r="J66" s="1009"/>
      <c r="K66" s="1009"/>
      <c r="L66" s="1009"/>
      <c r="M66" s="1009"/>
      <c r="N66" s="1009"/>
      <c r="O66" s="1009"/>
      <c r="P66" s="1010"/>
      <c r="Q66" s="1014" t="s">
        <v>381</v>
      </c>
      <c r="R66" s="1015"/>
      <c r="S66" s="1015"/>
      <c r="T66" s="1015"/>
      <c r="U66" s="1016"/>
      <c r="V66" s="1014" t="s">
        <v>382</v>
      </c>
      <c r="W66" s="1015"/>
      <c r="X66" s="1015"/>
      <c r="Y66" s="1015"/>
      <c r="Z66" s="1016"/>
      <c r="AA66" s="1014" t="s">
        <v>383</v>
      </c>
      <c r="AB66" s="1015"/>
      <c r="AC66" s="1015"/>
      <c r="AD66" s="1015"/>
      <c r="AE66" s="1016"/>
      <c r="AF66" s="1020" t="s">
        <v>384</v>
      </c>
      <c r="AG66" s="1021"/>
      <c r="AH66" s="1021"/>
      <c r="AI66" s="1021"/>
      <c r="AJ66" s="1022"/>
      <c r="AK66" s="1014" t="s">
        <v>385</v>
      </c>
      <c r="AL66" s="1009"/>
      <c r="AM66" s="1009"/>
      <c r="AN66" s="1009"/>
      <c r="AO66" s="1010"/>
      <c r="AP66" s="1014" t="s">
        <v>386</v>
      </c>
      <c r="AQ66" s="1015"/>
      <c r="AR66" s="1015"/>
      <c r="AS66" s="1015"/>
      <c r="AT66" s="1016"/>
      <c r="AU66" s="1014" t="s">
        <v>400</v>
      </c>
      <c r="AV66" s="1015"/>
      <c r="AW66" s="1015"/>
      <c r="AX66" s="1015"/>
      <c r="AY66" s="1016"/>
      <c r="AZ66" s="1014" t="s">
        <v>365</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555</v>
      </c>
      <c r="C68" s="999"/>
      <c r="D68" s="999"/>
      <c r="E68" s="999"/>
      <c r="F68" s="999"/>
      <c r="G68" s="999"/>
      <c r="H68" s="999"/>
      <c r="I68" s="999"/>
      <c r="J68" s="999"/>
      <c r="K68" s="999"/>
      <c r="L68" s="999"/>
      <c r="M68" s="999"/>
      <c r="N68" s="999"/>
      <c r="O68" s="999"/>
      <c r="P68" s="1000"/>
      <c r="Q68" s="1001">
        <v>10591</v>
      </c>
      <c r="R68" s="995"/>
      <c r="S68" s="995"/>
      <c r="T68" s="995"/>
      <c r="U68" s="995"/>
      <c r="V68" s="995">
        <v>10999</v>
      </c>
      <c r="W68" s="995"/>
      <c r="X68" s="995"/>
      <c r="Y68" s="995"/>
      <c r="Z68" s="995"/>
      <c r="AA68" s="995">
        <v>-408</v>
      </c>
      <c r="AB68" s="995"/>
      <c r="AC68" s="995"/>
      <c r="AD68" s="995"/>
      <c r="AE68" s="995"/>
      <c r="AF68" s="995">
        <v>514</v>
      </c>
      <c r="AG68" s="995"/>
      <c r="AH68" s="995"/>
      <c r="AI68" s="995"/>
      <c r="AJ68" s="995"/>
      <c r="AK68" s="995" t="s">
        <v>489</v>
      </c>
      <c r="AL68" s="995"/>
      <c r="AM68" s="995"/>
      <c r="AN68" s="995"/>
      <c r="AO68" s="995"/>
      <c r="AP68" s="995">
        <v>5804</v>
      </c>
      <c r="AQ68" s="995"/>
      <c r="AR68" s="995"/>
      <c r="AS68" s="995"/>
      <c r="AT68" s="995"/>
      <c r="AU68" s="995">
        <v>109</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556</v>
      </c>
      <c r="C69" s="988"/>
      <c r="D69" s="988"/>
      <c r="E69" s="988"/>
      <c r="F69" s="988"/>
      <c r="G69" s="988"/>
      <c r="H69" s="988"/>
      <c r="I69" s="988"/>
      <c r="J69" s="988"/>
      <c r="K69" s="988"/>
      <c r="L69" s="988"/>
      <c r="M69" s="988"/>
      <c r="N69" s="988"/>
      <c r="O69" s="988"/>
      <c r="P69" s="989"/>
      <c r="Q69" s="990">
        <v>1496</v>
      </c>
      <c r="R69" s="984"/>
      <c r="S69" s="984"/>
      <c r="T69" s="984"/>
      <c r="U69" s="984"/>
      <c r="V69" s="984">
        <v>1453</v>
      </c>
      <c r="W69" s="984"/>
      <c r="X69" s="984"/>
      <c r="Y69" s="984"/>
      <c r="Z69" s="984"/>
      <c r="AA69" s="984">
        <v>44</v>
      </c>
      <c r="AB69" s="984"/>
      <c r="AC69" s="984"/>
      <c r="AD69" s="984"/>
      <c r="AE69" s="984"/>
      <c r="AF69" s="984">
        <v>44</v>
      </c>
      <c r="AG69" s="984"/>
      <c r="AH69" s="984"/>
      <c r="AI69" s="984"/>
      <c r="AJ69" s="984"/>
      <c r="AK69" s="984">
        <v>15</v>
      </c>
      <c r="AL69" s="984"/>
      <c r="AM69" s="984"/>
      <c r="AN69" s="984"/>
      <c r="AO69" s="984"/>
      <c r="AP69" s="984">
        <v>503</v>
      </c>
      <c r="AQ69" s="984"/>
      <c r="AR69" s="984"/>
      <c r="AS69" s="984"/>
      <c r="AT69" s="984"/>
      <c r="AU69" s="984">
        <v>72</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557</v>
      </c>
      <c r="C70" s="988"/>
      <c r="D70" s="988"/>
      <c r="E70" s="988"/>
      <c r="F70" s="988"/>
      <c r="G70" s="988"/>
      <c r="H70" s="988"/>
      <c r="I70" s="988"/>
      <c r="J70" s="988"/>
      <c r="K70" s="988"/>
      <c r="L70" s="988"/>
      <c r="M70" s="988"/>
      <c r="N70" s="988"/>
      <c r="O70" s="988"/>
      <c r="P70" s="989"/>
      <c r="Q70" s="990">
        <v>182</v>
      </c>
      <c r="R70" s="984"/>
      <c r="S70" s="984"/>
      <c r="T70" s="984"/>
      <c r="U70" s="984"/>
      <c r="V70" s="984">
        <v>175</v>
      </c>
      <c r="W70" s="984"/>
      <c r="X70" s="984"/>
      <c r="Y70" s="984"/>
      <c r="Z70" s="984"/>
      <c r="AA70" s="984">
        <v>7</v>
      </c>
      <c r="AB70" s="984"/>
      <c r="AC70" s="984"/>
      <c r="AD70" s="984"/>
      <c r="AE70" s="984"/>
      <c r="AF70" s="984">
        <v>7</v>
      </c>
      <c r="AG70" s="984"/>
      <c r="AH70" s="984"/>
      <c r="AI70" s="984"/>
      <c r="AJ70" s="984"/>
      <c r="AK70" s="984">
        <v>25</v>
      </c>
      <c r="AL70" s="984"/>
      <c r="AM70" s="984"/>
      <c r="AN70" s="984"/>
      <c r="AO70" s="984"/>
      <c r="AP70" s="984" t="s">
        <v>564</v>
      </c>
      <c r="AQ70" s="984"/>
      <c r="AR70" s="984"/>
      <c r="AS70" s="984"/>
      <c r="AT70" s="984"/>
      <c r="AU70" s="984" t="s">
        <v>564</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558</v>
      </c>
      <c r="C71" s="988"/>
      <c r="D71" s="988"/>
      <c r="E71" s="988"/>
      <c r="F71" s="988"/>
      <c r="G71" s="988"/>
      <c r="H71" s="988"/>
      <c r="I71" s="988"/>
      <c r="J71" s="988"/>
      <c r="K71" s="988"/>
      <c r="L71" s="988"/>
      <c r="M71" s="988"/>
      <c r="N71" s="988"/>
      <c r="O71" s="988"/>
      <c r="P71" s="989"/>
      <c r="Q71" s="990">
        <v>1079</v>
      </c>
      <c r="R71" s="984"/>
      <c r="S71" s="984"/>
      <c r="T71" s="984"/>
      <c r="U71" s="984"/>
      <c r="V71" s="984">
        <v>1078</v>
      </c>
      <c r="W71" s="984"/>
      <c r="X71" s="984"/>
      <c r="Y71" s="984"/>
      <c r="Z71" s="984"/>
      <c r="AA71" s="984">
        <v>1</v>
      </c>
      <c r="AB71" s="984"/>
      <c r="AC71" s="984"/>
      <c r="AD71" s="984"/>
      <c r="AE71" s="984"/>
      <c r="AF71" s="984">
        <v>1</v>
      </c>
      <c r="AG71" s="984"/>
      <c r="AH71" s="984"/>
      <c r="AI71" s="984"/>
      <c r="AJ71" s="984"/>
      <c r="AK71" s="984">
        <v>597</v>
      </c>
      <c r="AL71" s="984"/>
      <c r="AM71" s="984"/>
      <c r="AN71" s="984"/>
      <c r="AO71" s="984"/>
      <c r="AP71" s="984" t="s">
        <v>564</v>
      </c>
      <c r="AQ71" s="984"/>
      <c r="AR71" s="984"/>
      <c r="AS71" s="984"/>
      <c r="AT71" s="984"/>
      <c r="AU71" s="984" t="s">
        <v>564</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559</v>
      </c>
      <c r="C72" s="988"/>
      <c r="D72" s="988"/>
      <c r="E72" s="988"/>
      <c r="F72" s="988"/>
      <c r="G72" s="988"/>
      <c r="H72" s="988"/>
      <c r="I72" s="988"/>
      <c r="J72" s="988"/>
      <c r="K72" s="988"/>
      <c r="L72" s="988"/>
      <c r="M72" s="988"/>
      <c r="N72" s="988"/>
      <c r="O72" s="988"/>
      <c r="P72" s="989"/>
      <c r="Q72" s="990">
        <v>675</v>
      </c>
      <c r="R72" s="984"/>
      <c r="S72" s="984"/>
      <c r="T72" s="984"/>
      <c r="U72" s="984"/>
      <c r="V72" s="984">
        <v>592</v>
      </c>
      <c r="W72" s="984"/>
      <c r="X72" s="984"/>
      <c r="Y72" s="984"/>
      <c r="Z72" s="984"/>
      <c r="AA72" s="984">
        <v>83</v>
      </c>
      <c r="AB72" s="984"/>
      <c r="AC72" s="984"/>
      <c r="AD72" s="984"/>
      <c r="AE72" s="984"/>
      <c r="AF72" s="984">
        <v>83</v>
      </c>
      <c r="AG72" s="984"/>
      <c r="AH72" s="984"/>
      <c r="AI72" s="984"/>
      <c r="AJ72" s="984"/>
      <c r="AK72" s="984" t="s">
        <v>564</v>
      </c>
      <c r="AL72" s="984"/>
      <c r="AM72" s="984"/>
      <c r="AN72" s="984"/>
      <c r="AO72" s="984"/>
      <c r="AP72" s="984" t="s">
        <v>564</v>
      </c>
      <c r="AQ72" s="984"/>
      <c r="AR72" s="984"/>
      <c r="AS72" s="984"/>
      <c r="AT72" s="984"/>
      <c r="AU72" s="984" t="s">
        <v>564</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560</v>
      </c>
      <c r="C73" s="988"/>
      <c r="D73" s="988"/>
      <c r="E73" s="988"/>
      <c r="F73" s="988"/>
      <c r="G73" s="988"/>
      <c r="H73" s="988"/>
      <c r="I73" s="988"/>
      <c r="J73" s="988"/>
      <c r="K73" s="988"/>
      <c r="L73" s="988"/>
      <c r="M73" s="988"/>
      <c r="N73" s="988"/>
      <c r="O73" s="988"/>
      <c r="P73" s="989"/>
      <c r="Q73" s="990">
        <v>116727</v>
      </c>
      <c r="R73" s="984"/>
      <c r="S73" s="984"/>
      <c r="T73" s="984"/>
      <c r="U73" s="984"/>
      <c r="V73" s="984">
        <v>115370</v>
      </c>
      <c r="W73" s="984"/>
      <c r="X73" s="984"/>
      <c r="Y73" s="984"/>
      <c r="Z73" s="984"/>
      <c r="AA73" s="984">
        <v>1357</v>
      </c>
      <c r="AB73" s="984"/>
      <c r="AC73" s="984"/>
      <c r="AD73" s="984"/>
      <c r="AE73" s="984"/>
      <c r="AF73" s="984">
        <v>1357</v>
      </c>
      <c r="AG73" s="984"/>
      <c r="AH73" s="984"/>
      <c r="AI73" s="984"/>
      <c r="AJ73" s="984"/>
      <c r="AK73" s="984">
        <v>801</v>
      </c>
      <c r="AL73" s="984"/>
      <c r="AM73" s="984"/>
      <c r="AN73" s="984"/>
      <c r="AO73" s="984"/>
      <c r="AP73" s="984" t="s">
        <v>564</v>
      </c>
      <c r="AQ73" s="984"/>
      <c r="AR73" s="984"/>
      <c r="AS73" s="984"/>
      <c r="AT73" s="984"/>
      <c r="AU73" s="984" t="s">
        <v>564</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561</v>
      </c>
      <c r="C74" s="988"/>
      <c r="D74" s="988"/>
      <c r="E74" s="988"/>
      <c r="F74" s="988"/>
      <c r="G74" s="988"/>
      <c r="H74" s="988"/>
      <c r="I74" s="988"/>
      <c r="J74" s="988"/>
      <c r="K74" s="988"/>
      <c r="L74" s="988"/>
      <c r="M74" s="988"/>
      <c r="N74" s="988"/>
      <c r="O74" s="988"/>
      <c r="P74" s="989"/>
      <c r="Q74" s="990">
        <v>4388</v>
      </c>
      <c r="R74" s="984"/>
      <c r="S74" s="984"/>
      <c r="T74" s="984"/>
      <c r="U74" s="984"/>
      <c r="V74" s="984">
        <v>3798</v>
      </c>
      <c r="W74" s="984"/>
      <c r="X74" s="984"/>
      <c r="Y74" s="984"/>
      <c r="Z74" s="984"/>
      <c r="AA74" s="984">
        <v>590</v>
      </c>
      <c r="AB74" s="984"/>
      <c r="AC74" s="984"/>
      <c r="AD74" s="984"/>
      <c r="AE74" s="984"/>
      <c r="AF74" s="984">
        <v>590</v>
      </c>
      <c r="AG74" s="984"/>
      <c r="AH74" s="984"/>
      <c r="AI74" s="984"/>
      <c r="AJ74" s="984"/>
      <c r="AK74" s="984" t="s">
        <v>564</v>
      </c>
      <c r="AL74" s="984"/>
      <c r="AM74" s="984"/>
      <c r="AN74" s="984"/>
      <c r="AO74" s="984"/>
      <c r="AP74" s="984" t="s">
        <v>564</v>
      </c>
      <c r="AQ74" s="984"/>
      <c r="AR74" s="984"/>
      <c r="AS74" s="984"/>
      <c r="AT74" s="984"/>
      <c r="AU74" s="984" t="s">
        <v>564</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t="s">
        <v>562</v>
      </c>
      <c r="C75" s="988"/>
      <c r="D75" s="988"/>
      <c r="E75" s="988"/>
      <c r="F75" s="988"/>
      <c r="G75" s="988"/>
      <c r="H75" s="988"/>
      <c r="I75" s="988"/>
      <c r="J75" s="988"/>
      <c r="K75" s="988"/>
      <c r="L75" s="988"/>
      <c r="M75" s="988"/>
      <c r="N75" s="988"/>
      <c r="O75" s="988"/>
      <c r="P75" s="989"/>
      <c r="Q75" s="991">
        <v>81</v>
      </c>
      <c r="R75" s="992"/>
      <c r="S75" s="992"/>
      <c r="T75" s="992"/>
      <c r="U75" s="993"/>
      <c r="V75" s="994">
        <v>78</v>
      </c>
      <c r="W75" s="992"/>
      <c r="X75" s="992"/>
      <c r="Y75" s="992"/>
      <c r="Z75" s="993"/>
      <c r="AA75" s="994">
        <v>4</v>
      </c>
      <c r="AB75" s="992"/>
      <c r="AC75" s="992"/>
      <c r="AD75" s="992"/>
      <c r="AE75" s="993"/>
      <c r="AF75" s="994">
        <v>4</v>
      </c>
      <c r="AG75" s="992"/>
      <c r="AH75" s="992"/>
      <c r="AI75" s="992"/>
      <c r="AJ75" s="993"/>
      <c r="AK75" s="994">
        <v>18</v>
      </c>
      <c r="AL75" s="992"/>
      <c r="AM75" s="992"/>
      <c r="AN75" s="992"/>
      <c r="AO75" s="993"/>
      <c r="AP75" s="994" t="s">
        <v>564</v>
      </c>
      <c r="AQ75" s="992"/>
      <c r="AR75" s="992"/>
      <c r="AS75" s="992"/>
      <c r="AT75" s="993"/>
      <c r="AU75" s="994" t="s">
        <v>564</v>
      </c>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t="s">
        <v>563</v>
      </c>
      <c r="C76" s="988"/>
      <c r="D76" s="988"/>
      <c r="E76" s="988"/>
      <c r="F76" s="988"/>
      <c r="G76" s="988"/>
      <c r="H76" s="988"/>
      <c r="I76" s="988"/>
      <c r="J76" s="988"/>
      <c r="K76" s="988"/>
      <c r="L76" s="988"/>
      <c r="M76" s="988"/>
      <c r="N76" s="988"/>
      <c r="O76" s="988"/>
      <c r="P76" s="989"/>
      <c r="Q76" s="991">
        <v>911</v>
      </c>
      <c r="R76" s="992"/>
      <c r="S76" s="992"/>
      <c r="T76" s="992"/>
      <c r="U76" s="993"/>
      <c r="V76" s="994">
        <v>864</v>
      </c>
      <c r="W76" s="992"/>
      <c r="X76" s="992"/>
      <c r="Y76" s="992"/>
      <c r="Z76" s="993"/>
      <c r="AA76" s="994">
        <v>48</v>
      </c>
      <c r="AB76" s="992"/>
      <c r="AC76" s="992"/>
      <c r="AD76" s="992"/>
      <c r="AE76" s="993"/>
      <c r="AF76" s="994">
        <v>48</v>
      </c>
      <c r="AG76" s="992"/>
      <c r="AH76" s="992"/>
      <c r="AI76" s="992"/>
      <c r="AJ76" s="993"/>
      <c r="AK76" s="994" t="s">
        <v>564</v>
      </c>
      <c r="AL76" s="992"/>
      <c r="AM76" s="992"/>
      <c r="AN76" s="992"/>
      <c r="AO76" s="993"/>
      <c r="AP76" s="994">
        <v>882</v>
      </c>
      <c r="AQ76" s="992"/>
      <c r="AR76" s="992"/>
      <c r="AS76" s="992"/>
      <c r="AT76" s="993"/>
      <c r="AU76" s="994">
        <v>882</v>
      </c>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377</v>
      </c>
      <c r="B88" s="950" t="s">
        <v>401</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2648</v>
      </c>
      <c r="AG88" s="972"/>
      <c r="AH88" s="972"/>
      <c r="AI88" s="972"/>
      <c r="AJ88" s="972"/>
      <c r="AK88" s="976"/>
      <c r="AL88" s="976"/>
      <c r="AM88" s="976"/>
      <c r="AN88" s="976"/>
      <c r="AO88" s="976"/>
      <c r="AP88" s="972">
        <v>7189</v>
      </c>
      <c r="AQ88" s="972"/>
      <c r="AR88" s="972"/>
      <c r="AS88" s="972"/>
      <c r="AT88" s="972"/>
      <c r="AU88" s="972">
        <v>1063</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50" t="s">
        <v>402</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462</v>
      </c>
      <c r="CS102" s="966"/>
      <c r="CT102" s="966"/>
      <c r="CU102" s="966"/>
      <c r="CV102" s="967"/>
      <c r="CW102" s="965">
        <v>93</v>
      </c>
      <c r="CX102" s="966"/>
      <c r="CY102" s="966"/>
      <c r="CZ102" s="966"/>
      <c r="DA102" s="967"/>
      <c r="DB102" s="965">
        <v>858</v>
      </c>
      <c r="DC102" s="966"/>
      <c r="DD102" s="966"/>
      <c r="DE102" s="966"/>
      <c r="DF102" s="967"/>
      <c r="DG102" s="965" t="s">
        <v>489</v>
      </c>
      <c r="DH102" s="966"/>
      <c r="DI102" s="966"/>
      <c r="DJ102" s="966"/>
      <c r="DK102" s="967"/>
      <c r="DL102" s="965" t="s">
        <v>489</v>
      </c>
      <c r="DM102" s="966"/>
      <c r="DN102" s="966"/>
      <c r="DO102" s="966"/>
      <c r="DP102" s="967"/>
      <c r="DQ102" s="965" t="s">
        <v>489</v>
      </c>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403</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404</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407</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408</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409</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410</v>
      </c>
      <c r="AB109" s="909"/>
      <c r="AC109" s="909"/>
      <c r="AD109" s="909"/>
      <c r="AE109" s="910"/>
      <c r="AF109" s="911" t="s">
        <v>411</v>
      </c>
      <c r="AG109" s="909"/>
      <c r="AH109" s="909"/>
      <c r="AI109" s="909"/>
      <c r="AJ109" s="910"/>
      <c r="AK109" s="911" t="s">
        <v>295</v>
      </c>
      <c r="AL109" s="909"/>
      <c r="AM109" s="909"/>
      <c r="AN109" s="909"/>
      <c r="AO109" s="910"/>
      <c r="AP109" s="911" t="s">
        <v>412</v>
      </c>
      <c r="AQ109" s="909"/>
      <c r="AR109" s="909"/>
      <c r="AS109" s="909"/>
      <c r="AT109" s="942"/>
      <c r="AU109" s="908" t="s">
        <v>409</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410</v>
      </c>
      <c r="BR109" s="909"/>
      <c r="BS109" s="909"/>
      <c r="BT109" s="909"/>
      <c r="BU109" s="910"/>
      <c r="BV109" s="911" t="s">
        <v>411</v>
      </c>
      <c r="BW109" s="909"/>
      <c r="BX109" s="909"/>
      <c r="BY109" s="909"/>
      <c r="BZ109" s="910"/>
      <c r="CA109" s="911" t="s">
        <v>295</v>
      </c>
      <c r="CB109" s="909"/>
      <c r="CC109" s="909"/>
      <c r="CD109" s="909"/>
      <c r="CE109" s="910"/>
      <c r="CF109" s="949" t="s">
        <v>412</v>
      </c>
      <c r="CG109" s="949"/>
      <c r="CH109" s="949"/>
      <c r="CI109" s="949"/>
      <c r="CJ109" s="949"/>
      <c r="CK109" s="911" t="s">
        <v>413</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410</v>
      </c>
      <c r="DH109" s="909"/>
      <c r="DI109" s="909"/>
      <c r="DJ109" s="909"/>
      <c r="DK109" s="910"/>
      <c r="DL109" s="911" t="s">
        <v>411</v>
      </c>
      <c r="DM109" s="909"/>
      <c r="DN109" s="909"/>
      <c r="DO109" s="909"/>
      <c r="DP109" s="910"/>
      <c r="DQ109" s="911" t="s">
        <v>295</v>
      </c>
      <c r="DR109" s="909"/>
      <c r="DS109" s="909"/>
      <c r="DT109" s="909"/>
      <c r="DU109" s="910"/>
      <c r="DV109" s="911" t="s">
        <v>412</v>
      </c>
      <c r="DW109" s="909"/>
      <c r="DX109" s="909"/>
      <c r="DY109" s="909"/>
      <c r="DZ109" s="942"/>
    </row>
    <row r="110" spans="1:131" s="212" customFormat="1" ht="26.25" customHeight="1" x14ac:dyDescent="0.2">
      <c r="A110" s="820" t="s">
        <v>414</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191173</v>
      </c>
      <c r="AB110" s="902"/>
      <c r="AC110" s="902"/>
      <c r="AD110" s="902"/>
      <c r="AE110" s="903"/>
      <c r="AF110" s="904">
        <v>179487</v>
      </c>
      <c r="AG110" s="902"/>
      <c r="AH110" s="902"/>
      <c r="AI110" s="902"/>
      <c r="AJ110" s="903"/>
      <c r="AK110" s="904">
        <v>169708</v>
      </c>
      <c r="AL110" s="902"/>
      <c r="AM110" s="902"/>
      <c r="AN110" s="902"/>
      <c r="AO110" s="903"/>
      <c r="AP110" s="905">
        <v>3.3</v>
      </c>
      <c r="AQ110" s="906"/>
      <c r="AR110" s="906"/>
      <c r="AS110" s="906"/>
      <c r="AT110" s="907"/>
      <c r="AU110" s="943" t="s">
        <v>69</v>
      </c>
      <c r="AV110" s="944"/>
      <c r="AW110" s="944"/>
      <c r="AX110" s="944"/>
      <c r="AY110" s="944"/>
      <c r="AZ110" s="873" t="s">
        <v>415</v>
      </c>
      <c r="BA110" s="821"/>
      <c r="BB110" s="821"/>
      <c r="BC110" s="821"/>
      <c r="BD110" s="821"/>
      <c r="BE110" s="821"/>
      <c r="BF110" s="821"/>
      <c r="BG110" s="821"/>
      <c r="BH110" s="821"/>
      <c r="BI110" s="821"/>
      <c r="BJ110" s="821"/>
      <c r="BK110" s="821"/>
      <c r="BL110" s="821"/>
      <c r="BM110" s="821"/>
      <c r="BN110" s="821"/>
      <c r="BO110" s="821"/>
      <c r="BP110" s="822"/>
      <c r="BQ110" s="874">
        <v>1235307</v>
      </c>
      <c r="BR110" s="855"/>
      <c r="BS110" s="855"/>
      <c r="BT110" s="855"/>
      <c r="BU110" s="855"/>
      <c r="BV110" s="855">
        <v>1078915</v>
      </c>
      <c r="BW110" s="855"/>
      <c r="BX110" s="855"/>
      <c r="BY110" s="855"/>
      <c r="BZ110" s="855"/>
      <c r="CA110" s="855">
        <v>931112</v>
      </c>
      <c r="CB110" s="855"/>
      <c r="CC110" s="855"/>
      <c r="CD110" s="855"/>
      <c r="CE110" s="855"/>
      <c r="CF110" s="879">
        <v>18.2</v>
      </c>
      <c r="CG110" s="880"/>
      <c r="CH110" s="880"/>
      <c r="CI110" s="880"/>
      <c r="CJ110" s="880"/>
      <c r="CK110" s="939" t="s">
        <v>416</v>
      </c>
      <c r="CL110" s="832"/>
      <c r="CM110" s="873" t="s">
        <v>417</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418</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419</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v>1125</v>
      </c>
      <c r="BW111" s="830"/>
      <c r="BX111" s="830"/>
      <c r="BY111" s="830"/>
      <c r="BZ111" s="830"/>
      <c r="CA111" s="830">
        <v>2250</v>
      </c>
      <c r="CB111" s="830"/>
      <c r="CC111" s="830"/>
      <c r="CD111" s="830"/>
      <c r="CE111" s="830"/>
      <c r="CF111" s="888">
        <v>0</v>
      </c>
      <c r="CG111" s="889"/>
      <c r="CH111" s="889"/>
      <c r="CI111" s="889"/>
      <c r="CJ111" s="889"/>
      <c r="CK111" s="940"/>
      <c r="CL111" s="834"/>
      <c r="CM111" s="828" t="s">
        <v>420</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421</v>
      </c>
      <c r="B112" s="926"/>
      <c r="C112" s="765" t="s">
        <v>422</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423</v>
      </c>
      <c r="BA112" s="765"/>
      <c r="BB112" s="765"/>
      <c r="BC112" s="765"/>
      <c r="BD112" s="765"/>
      <c r="BE112" s="765"/>
      <c r="BF112" s="765"/>
      <c r="BG112" s="765"/>
      <c r="BH112" s="765"/>
      <c r="BI112" s="765"/>
      <c r="BJ112" s="765"/>
      <c r="BK112" s="765"/>
      <c r="BL112" s="765"/>
      <c r="BM112" s="765"/>
      <c r="BN112" s="765"/>
      <c r="BO112" s="765"/>
      <c r="BP112" s="766"/>
      <c r="BQ112" s="829">
        <v>902888</v>
      </c>
      <c r="BR112" s="830"/>
      <c r="BS112" s="830"/>
      <c r="BT112" s="830"/>
      <c r="BU112" s="830"/>
      <c r="BV112" s="830">
        <v>765898</v>
      </c>
      <c r="BW112" s="830"/>
      <c r="BX112" s="830"/>
      <c r="BY112" s="830"/>
      <c r="BZ112" s="830"/>
      <c r="CA112" s="830">
        <v>627545</v>
      </c>
      <c r="CB112" s="830"/>
      <c r="CC112" s="830"/>
      <c r="CD112" s="830"/>
      <c r="CE112" s="830"/>
      <c r="CF112" s="888">
        <v>12.3</v>
      </c>
      <c r="CG112" s="889"/>
      <c r="CH112" s="889"/>
      <c r="CI112" s="889"/>
      <c r="CJ112" s="889"/>
      <c r="CK112" s="940"/>
      <c r="CL112" s="834"/>
      <c r="CM112" s="828" t="s">
        <v>424</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v>1125</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425</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149585</v>
      </c>
      <c r="AB113" s="932"/>
      <c r="AC113" s="932"/>
      <c r="AD113" s="932"/>
      <c r="AE113" s="933"/>
      <c r="AF113" s="934">
        <v>146101</v>
      </c>
      <c r="AG113" s="932"/>
      <c r="AH113" s="932"/>
      <c r="AI113" s="932"/>
      <c r="AJ113" s="933"/>
      <c r="AK113" s="934">
        <v>140412</v>
      </c>
      <c r="AL113" s="932"/>
      <c r="AM113" s="932"/>
      <c r="AN113" s="932"/>
      <c r="AO113" s="933"/>
      <c r="AP113" s="935">
        <v>2.7</v>
      </c>
      <c r="AQ113" s="936"/>
      <c r="AR113" s="936"/>
      <c r="AS113" s="936"/>
      <c r="AT113" s="937"/>
      <c r="AU113" s="945"/>
      <c r="AV113" s="946"/>
      <c r="AW113" s="946"/>
      <c r="AX113" s="946"/>
      <c r="AY113" s="946"/>
      <c r="AZ113" s="828" t="s">
        <v>426</v>
      </c>
      <c r="BA113" s="765"/>
      <c r="BB113" s="765"/>
      <c r="BC113" s="765"/>
      <c r="BD113" s="765"/>
      <c r="BE113" s="765"/>
      <c r="BF113" s="765"/>
      <c r="BG113" s="765"/>
      <c r="BH113" s="765"/>
      <c r="BI113" s="765"/>
      <c r="BJ113" s="765"/>
      <c r="BK113" s="765"/>
      <c r="BL113" s="765"/>
      <c r="BM113" s="765"/>
      <c r="BN113" s="765"/>
      <c r="BO113" s="765"/>
      <c r="BP113" s="766"/>
      <c r="BQ113" s="829">
        <v>1020362</v>
      </c>
      <c r="BR113" s="830"/>
      <c r="BS113" s="830"/>
      <c r="BT113" s="830"/>
      <c r="BU113" s="830"/>
      <c r="BV113" s="830">
        <v>1060789</v>
      </c>
      <c r="BW113" s="830"/>
      <c r="BX113" s="830"/>
      <c r="BY113" s="830"/>
      <c r="BZ113" s="830"/>
      <c r="CA113" s="830">
        <v>1023867</v>
      </c>
      <c r="CB113" s="830"/>
      <c r="CC113" s="830"/>
      <c r="CD113" s="830"/>
      <c r="CE113" s="830"/>
      <c r="CF113" s="888">
        <v>20</v>
      </c>
      <c r="CG113" s="889"/>
      <c r="CH113" s="889"/>
      <c r="CI113" s="889"/>
      <c r="CJ113" s="889"/>
      <c r="CK113" s="940"/>
      <c r="CL113" s="834"/>
      <c r="CM113" s="828" t="s">
        <v>427</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428</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41758</v>
      </c>
      <c r="AB114" s="793"/>
      <c r="AC114" s="793"/>
      <c r="AD114" s="793"/>
      <c r="AE114" s="794"/>
      <c r="AF114" s="795">
        <v>45505</v>
      </c>
      <c r="AG114" s="793"/>
      <c r="AH114" s="793"/>
      <c r="AI114" s="793"/>
      <c r="AJ114" s="794"/>
      <c r="AK114" s="795">
        <v>68729</v>
      </c>
      <c r="AL114" s="793"/>
      <c r="AM114" s="793"/>
      <c r="AN114" s="793"/>
      <c r="AO114" s="794"/>
      <c r="AP114" s="837">
        <v>1.3</v>
      </c>
      <c r="AQ114" s="838"/>
      <c r="AR114" s="838"/>
      <c r="AS114" s="838"/>
      <c r="AT114" s="839"/>
      <c r="AU114" s="945"/>
      <c r="AV114" s="946"/>
      <c r="AW114" s="946"/>
      <c r="AX114" s="946"/>
      <c r="AY114" s="946"/>
      <c r="AZ114" s="828" t="s">
        <v>429</v>
      </c>
      <c r="BA114" s="765"/>
      <c r="BB114" s="765"/>
      <c r="BC114" s="765"/>
      <c r="BD114" s="765"/>
      <c r="BE114" s="765"/>
      <c r="BF114" s="765"/>
      <c r="BG114" s="765"/>
      <c r="BH114" s="765"/>
      <c r="BI114" s="765"/>
      <c r="BJ114" s="765"/>
      <c r="BK114" s="765"/>
      <c r="BL114" s="765"/>
      <c r="BM114" s="765"/>
      <c r="BN114" s="765"/>
      <c r="BO114" s="765"/>
      <c r="BP114" s="766"/>
      <c r="BQ114" s="829">
        <v>1047720</v>
      </c>
      <c r="BR114" s="830"/>
      <c r="BS114" s="830"/>
      <c r="BT114" s="830"/>
      <c r="BU114" s="830"/>
      <c r="BV114" s="830">
        <v>975663</v>
      </c>
      <c r="BW114" s="830"/>
      <c r="BX114" s="830"/>
      <c r="BY114" s="830"/>
      <c r="BZ114" s="830"/>
      <c r="CA114" s="830">
        <v>946373</v>
      </c>
      <c r="CB114" s="830"/>
      <c r="CC114" s="830"/>
      <c r="CD114" s="830"/>
      <c r="CE114" s="830"/>
      <c r="CF114" s="888">
        <v>18.5</v>
      </c>
      <c r="CG114" s="889"/>
      <c r="CH114" s="889"/>
      <c r="CI114" s="889"/>
      <c r="CJ114" s="889"/>
      <c r="CK114" s="940"/>
      <c r="CL114" s="834"/>
      <c r="CM114" s="828" t="s">
        <v>430</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431</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v>375</v>
      </c>
      <c r="AG115" s="932"/>
      <c r="AH115" s="932"/>
      <c r="AI115" s="932"/>
      <c r="AJ115" s="933"/>
      <c r="AK115" s="934">
        <v>875</v>
      </c>
      <c r="AL115" s="932"/>
      <c r="AM115" s="932"/>
      <c r="AN115" s="932"/>
      <c r="AO115" s="933"/>
      <c r="AP115" s="935">
        <v>0</v>
      </c>
      <c r="AQ115" s="936"/>
      <c r="AR115" s="936"/>
      <c r="AS115" s="936"/>
      <c r="AT115" s="937"/>
      <c r="AU115" s="945"/>
      <c r="AV115" s="946"/>
      <c r="AW115" s="946"/>
      <c r="AX115" s="946"/>
      <c r="AY115" s="946"/>
      <c r="AZ115" s="828" t="s">
        <v>432</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433</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434</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435</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436</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178</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437</v>
      </c>
      <c r="Z117" s="910"/>
      <c r="AA117" s="915">
        <v>382516</v>
      </c>
      <c r="AB117" s="916"/>
      <c r="AC117" s="916"/>
      <c r="AD117" s="916"/>
      <c r="AE117" s="917"/>
      <c r="AF117" s="918">
        <v>371468</v>
      </c>
      <c r="AG117" s="916"/>
      <c r="AH117" s="916"/>
      <c r="AI117" s="916"/>
      <c r="AJ117" s="917"/>
      <c r="AK117" s="918">
        <v>379724</v>
      </c>
      <c r="AL117" s="916"/>
      <c r="AM117" s="916"/>
      <c r="AN117" s="916"/>
      <c r="AO117" s="917"/>
      <c r="AP117" s="919"/>
      <c r="AQ117" s="920"/>
      <c r="AR117" s="920"/>
      <c r="AS117" s="920"/>
      <c r="AT117" s="921"/>
      <c r="AU117" s="945"/>
      <c r="AV117" s="946"/>
      <c r="AW117" s="946"/>
      <c r="AX117" s="946"/>
      <c r="AY117" s="946"/>
      <c r="AZ117" s="876" t="s">
        <v>438</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439</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413</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410</v>
      </c>
      <c r="AB118" s="909"/>
      <c r="AC118" s="909"/>
      <c r="AD118" s="909"/>
      <c r="AE118" s="910"/>
      <c r="AF118" s="911" t="s">
        <v>411</v>
      </c>
      <c r="AG118" s="909"/>
      <c r="AH118" s="909"/>
      <c r="AI118" s="909"/>
      <c r="AJ118" s="910"/>
      <c r="AK118" s="911" t="s">
        <v>295</v>
      </c>
      <c r="AL118" s="909"/>
      <c r="AM118" s="909"/>
      <c r="AN118" s="909"/>
      <c r="AO118" s="910"/>
      <c r="AP118" s="912" t="s">
        <v>412</v>
      </c>
      <c r="AQ118" s="913"/>
      <c r="AR118" s="913"/>
      <c r="AS118" s="913"/>
      <c r="AT118" s="914"/>
      <c r="AU118" s="945"/>
      <c r="AV118" s="946"/>
      <c r="AW118" s="946"/>
      <c r="AX118" s="946"/>
      <c r="AY118" s="946"/>
      <c r="AZ118" s="851" t="s">
        <v>440</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441</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416</v>
      </c>
      <c r="B119" s="832"/>
      <c r="C119" s="873" t="s">
        <v>417</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178</v>
      </c>
      <c r="BA119" s="235"/>
      <c r="BB119" s="235"/>
      <c r="BC119" s="235"/>
      <c r="BD119" s="235"/>
      <c r="BE119" s="235"/>
      <c r="BF119" s="235"/>
      <c r="BG119" s="235"/>
      <c r="BH119" s="235"/>
      <c r="BI119" s="235"/>
      <c r="BJ119" s="235"/>
      <c r="BK119" s="235"/>
      <c r="BL119" s="235"/>
      <c r="BM119" s="235"/>
      <c r="BN119" s="235"/>
      <c r="BO119" s="890" t="s">
        <v>442</v>
      </c>
      <c r="BP119" s="891"/>
      <c r="BQ119" s="892">
        <v>4206277</v>
      </c>
      <c r="BR119" s="858"/>
      <c r="BS119" s="858"/>
      <c r="BT119" s="858"/>
      <c r="BU119" s="858"/>
      <c r="BV119" s="858">
        <v>3882390</v>
      </c>
      <c r="BW119" s="858"/>
      <c r="BX119" s="858"/>
      <c r="BY119" s="858"/>
      <c r="BZ119" s="858"/>
      <c r="CA119" s="858">
        <v>3531147</v>
      </c>
      <c r="CB119" s="858"/>
      <c r="CC119" s="858"/>
      <c r="CD119" s="858"/>
      <c r="CE119" s="858"/>
      <c r="CF119" s="761"/>
      <c r="CG119" s="762"/>
      <c r="CH119" s="762"/>
      <c r="CI119" s="762"/>
      <c r="CJ119" s="847"/>
      <c r="CK119" s="941"/>
      <c r="CL119" s="836"/>
      <c r="CM119" s="851" t="s">
        <v>443</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v>2250</v>
      </c>
      <c r="DR119" s="777"/>
      <c r="DS119" s="777"/>
      <c r="DT119" s="777"/>
      <c r="DU119" s="778"/>
      <c r="DV119" s="861">
        <v>0</v>
      </c>
      <c r="DW119" s="862"/>
      <c r="DX119" s="862"/>
      <c r="DY119" s="862"/>
      <c r="DZ119" s="863"/>
    </row>
    <row r="120" spans="1:130" s="212" customFormat="1" ht="26.25" customHeight="1" x14ac:dyDescent="0.2">
      <c r="A120" s="833"/>
      <c r="B120" s="834"/>
      <c r="C120" s="828" t="s">
        <v>420</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444</v>
      </c>
      <c r="AV120" s="894"/>
      <c r="AW120" s="894"/>
      <c r="AX120" s="894"/>
      <c r="AY120" s="895"/>
      <c r="AZ120" s="873" t="s">
        <v>445</v>
      </c>
      <c r="BA120" s="821"/>
      <c r="BB120" s="821"/>
      <c r="BC120" s="821"/>
      <c r="BD120" s="821"/>
      <c r="BE120" s="821"/>
      <c r="BF120" s="821"/>
      <c r="BG120" s="821"/>
      <c r="BH120" s="821"/>
      <c r="BI120" s="821"/>
      <c r="BJ120" s="821"/>
      <c r="BK120" s="821"/>
      <c r="BL120" s="821"/>
      <c r="BM120" s="821"/>
      <c r="BN120" s="821"/>
      <c r="BO120" s="821"/>
      <c r="BP120" s="822"/>
      <c r="BQ120" s="874">
        <v>12613485</v>
      </c>
      <c r="BR120" s="855"/>
      <c r="BS120" s="855"/>
      <c r="BT120" s="855"/>
      <c r="BU120" s="855"/>
      <c r="BV120" s="855">
        <v>13705799</v>
      </c>
      <c r="BW120" s="855"/>
      <c r="BX120" s="855"/>
      <c r="BY120" s="855"/>
      <c r="BZ120" s="855"/>
      <c r="CA120" s="855">
        <v>14327495</v>
      </c>
      <c r="CB120" s="855"/>
      <c r="CC120" s="855"/>
      <c r="CD120" s="855"/>
      <c r="CE120" s="855"/>
      <c r="CF120" s="879">
        <v>279.7</v>
      </c>
      <c r="CG120" s="880"/>
      <c r="CH120" s="880"/>
      <c r="CI120" s="880"/>
      <c r="CJ120" s="880"/>
      <c r="CK120" s="881" t="s">
        <v>446</v>
      </c>
      <c r="CL120" s="865"/>
      <c r="CM120" s="865"/>
      <c r="CN120" s="865"/>
      <c r="CO120" s="866"/>
      <c r="CP120" s="885" t="s">
        <v>447</v>
      </c>
      <c r="CQ120" s="886"/>
      <c r="CR120" s="886"/>
      <c r="CS120" s="886"/>
      <c r="CT120" s="886"/>
      <c r="CU120" s="886"/>
      <c r="CV120" s="886"/>
      <c r="CW120" s="886"/>
      <c r="CX120" s="886"/>
      <c r="CY120" s="886"/>
      <c r="CZ120" s="886"/>
      <c r="DA120" s="886"/>
      <c r="DB120" s="886"/>
      <c r="DC120" s="886"/>
      <c r="DD120" s="886"/>
      <c r="DE120" s="886"/>
      <c r="DF120" s="887"/>
      <c r="DG120" s="874" t="s">
        <v>122</v>
      </c>
      <c r="DH120" s="855"/>
      <c r="DI120" s="855"/>
      <c r="DJ120" s="855"/>
      <c r="DK120" s="855"/>
      <c r="DL120" s="855" t="s">
        <v>122</v>
      </c>
      <c r="DM120" s="855"/>
      <c r="DN120" s="855"/>
      <c r="DO120" s="855"/>
      <c r="DP120" s="855"/>
      <c r="DQ120" s="855">
        <v>436409</v>
      </c>
      <c r="DR120" s="855"/>
      <c r="DS120" s="855"/>
      <c r="DT120" s="855"/>
      <c r="DU120" s="855"/>
      <c r="DV120" s="856">
        <v>8.5</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22260</v>
      </c>
      <c r="BR121" s="830"/>
      <c r="BS121" s="830"/>
      <c r="BT121" s="830"/>
      <c r="BU121" s="830"/>
      <c r="BV121" s="830">
        <v>10981</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450</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v>191136</v>
      </c>
      <c r="DR121" s="830"/>
      <c r="DS121" s="830"/>
      <c r="DT121" s="830"/>
      <c r="DU121" s="830"/>
      <c r="DV121" s="807">
        <v>3.7</v>
      </c>
      <c r="DW121" s="807"/>
      <c r="DX121" s="807"/>
      <c r="DY121" s="807"/>
      <c r="DZ121" s="808"/>
    </row>
    <row r="122" spans="1:130" s="212" customFormat="1" ht="26.25" customHeight="1" x14ac:dyDescent="0.2">
      <c r="A122" s="833"/>
      <c r="B122" s="834"/>
      <c r="C122" s="828" t="s">
        <v>430</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451</v>
      </c>
      <c r="BA122" s="852"/>
      <c r="BB122" s="852"/>
      <c r="BC122" s="852"/>
      <c r="BD122" s="852"/>
      <c r="BE122" s="852"/>
      <c r="BF122" s="852"/>
      <c r="BG122" s="852"/>
      <c r="BH122" s="852"/>
      <c r="BI122" s="852"/>
      <c r="BJ122" s="852"/>
      <c r="BK122" s="852"/>
      <c r="BL122" s="852"/>
      <c r="BM122" s="852"/>
      <c r="BN122" s="852"/>
      <c r="BO122" s="852"/>
      <c r="BP122" s="853"/>
      <c r="BQ122" s="892">
        <v>2505319</v>
      </c>
      <c r="BR122" s="858"/>
      <c r="BS122" s="858"/>
      <c r="BT122" s="858"/>
      <c r="BU122" s="858"/>
      <c r="BV122" s="858">
        <v>2230333</v>
      </c>
      <c r="BW122" s="858"/>
      <c r="BX122" s="858"/>
      <c r="BY122" s="858"/>
      <c r="BZ122" s="858"/>
      <c r="CA122" s="858">
        <v>1941351</v>
      </c>
      <c r="CB122" s="858"/>
      <c r="CC122" s="858"/>
      <c r="CD122" s="858"/>
      <c r="CE122" s="858"/>
      <c r="CF122" s="859">
        <v>37.9</v>
      </c>
      <c r="CG122" s="860"/>
      <c r="CH122" s="860"/>
      <c r="CI122" s="860"/>
      <c r="CJ122" s="860"/>
      <c r="CK122" s="882"/>
      <c r="CL122" s="868"/>
      <c r="CM122" s="868"/>
      <c r="CN122" s="868"/>
      <c r="CO122" s="869"/>
      <c r="CP122" s="848" t="s">
        <v>393</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436</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178</v>
      </c>
      <c r="BA123" s="235"/>
      <c r="BB123" s="235"/>
      <c r="BC123" s="235"/>
      <c r="BD123" s="235"/>
      <c r="BE123" s="235"/>
      <c r="BF123" s="235"/>
      <c r="BG123" s="235"/>
      <c r="BH123" s="235"/>
      <c r="BI123" s="235"/>
      <c r="BJ123" s="235"/>
      <c r="BK123" s="235"/>
      <c r="BL123" s="235"/>
      <c r="BM123" s="235"/>
      <c r="BN123" s="235"/>
      <c r="BO123" s="890" t="s">
        <v>452</v>
      </c>
      <c r="BP123" s="891"/>
      <c r="BQ123" s="845">
        <v>15141064</v>
      </c>
      <c r="BR123" s="846"/>
      <c r="BS123" s="846"/>
      <c r="BT123" s="846"/>
      <c r="BU123" s="846"/>
      <c r="BV123" s="846">
        <v>15947113</v>
      </c>
      <c r="BW123" s="846"/>
      <c r="BX123" s="846"/>
      <c r="BY123" s="846"/>
      <c r="BZ123" s="846"/>
      <c r="CA123" s="846">
        <v>16268846</v>
      </c>
      <c r="CB123" s="846"/>
      <c r="CC123" s="846"/>
      <c r="CD123" s="846"/>
      <c r="CE123" s="846"/>
      <c r="CF123" s="761"/>
      <c r="CG123" s="762"/>
      <c r="CH123" s="762"/>
      <c r="CI123" s="762"/>
      <c r="CJ123" s="847"/>
      <c r="CK123" s="882"/>
      <c r="CL123" s="868"/>
      <c r="CM123" s="868"/>
      <c r="CN123" s="868"/>
      <c r="CO123" s="869"/>
      <c r="CP123" s="848" t="s">
        <v>392</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439</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453</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454</v>
      </c>
      <c r="CQ124" s="849"/>
      <c r="CR124" s="849"/>
      <c r="CS124" s="849"/>
      <c r="CT124" s="849"/>
      <c r="CU124" s="849"/>
      <c r="CV124" s="849"/>
      <c r="CW124" s="849"/>
      <c r="CX124" s="849"/>
      <c r="CY124" s="849"/>
      <c r="CZ124" s="849"/>
      <c r="DA124" s="849"/>
      <c r="DB124" s="849"/>
      <c r="DC124" s="849"/>
      <c r="DD124" s="849"/>
      <c r="DE124" s="849"/>
      <c r="DF124" s="850"/>
      <c r="DG124" s="776">
        <v>902888</v>
      </c>
      <c r="DH124" s="777"/>
      <c r="DI124" s="777"/>
      <c r="DJ124" s="777"/>
      <c r="DK124" s="778"/>
      <c r="DL124" s="779">
        <v>765898</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441</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455</v>
      </c>
      <c r="CL125" s="865"/>
      <c r="CM125" s="865"/>
      <c r="CN125" s="865"/>
      <c r="CO125" s="866"/>
      <c r="CP125" s="873" t="s">
        <v>456</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443</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v>375</v>
      </c>
      <c r="AG126" s="793"/>
      <c r="AH126" s="793"/>
      <c r="AI126" s="793"/>
      <c r="AJ126" s="794"/>
      <c r="AK126" s="795">
        <v>875</v>
      </c>
      <c r="AL126" s="793"/>
      <c r="AM126" s="793"/>
      <c r="AN126" s="793"/>
      <c r="AO126" s="794"/>
      <c r="AP126" s="837">
        <v>0</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457</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458</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459</v>
      </c>
      <c r="AY127" s="825"/>
      <c r="AZ127" s="825"/>
      <c r="BA127" s="825"/>
      <c r="BB127" s="825"/>
      <c r="BC127" s="825"/>
      <c r="BD127" s="825"/>
      <c r="BE127" s="826"/>
      <c r="BF127" s="824" t="s">
        <v>460</v>
      </c>
      <c r="BG127" s="825"/>
      <c r="BH127" s="825"/>
      <c r="BI127" s="825"/>
      <c r="BJ127" s="825"/>
      <c r="BK127" s="825"/>
      <c r="BL127" s="826"/>
      <c r="BM127" s="824" t="s">
        <v>461</v>
      </c>
      <c r="BN127" s="825"/>
      <c r="BO127" s="825"/>
      <c r="BP127" s="825"/>
      <c r="BQ127" s="825"/>
      <c r="BR127" s="825"/>
      <c r="BS127" s="826"/>
      <c r="BT127" s="824" t="s">
        <v>462</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463</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464</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465</v>
      </c>
      <c r="X128" s="811"/>
      <c r="Y128" s="811"/>
      <c r="Z128" s="812"/>
      <c r="AA128" s="813">
        <v>11480</v>
      </c>
      <c r="AB128" s="814"/>
      <c r="AC128" s="814"/>
      <c r="AD128" s="814"/>
      <c r="AE128" s="815"/>
      <c r="AF128" s="816">
        <v>10755</v>
      </c>
      <c r="AG128" s="814"/>
      <c r="AH128" s="814"/>
      <c r="AI128" s="814"/>
      <c r="AJ128" s="815"/>
      <c r="AK128" s="816">
        <v>9491</v>
      </c>
      <c r="AL128" s="814"/>
      <c r="AM128" s="814"/>
      <c r="AN128" s="814"/>
      <c r="AO128" s="815"/>
      <c r="AP128" s="817"/>
      <c r="AQ128" s="818"/>
      <c r="AR128" s="818"/>
      <c r="AS128" s="818"/>
      <c r="AT128" s="819"/>
      <c r="AU128" s="214"/>
      <c r="AV128" s="214"/>
      <c r="AW128" s="214"/>
      <c r="AX128" s="820" t="s">
        <v>466</v>
      </c>
      <c r="AY128" s="821"/>
      <c r="AZ128" s="821"/>
      <c r="BA128" s="821"/>
      <c r="BB128" s="821"/>
      <c r="BC128" s="821"/>
      <c r="BD128" s="821"/>
      <c r="BE128" s="822"/>
      <c r="BF128" s="799" t="s">
        <v>122</v>
      </c>
      <c r="BG128" s="800"/>
      <c r="BH128" s="800"/>
      <c r="BI128" s="800"/>
      <c r="BJ128" s="800"/>
      <c r="BK128" s="800"/>
      <c r="BL128" s="823"/>
      <c r="BM128" s="799">
        <v>14.76</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467</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103</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468</v>
      </c>
      <c r="X129" s="790"/>
      <c r="Y129" s="790"/>
      <c r="Z129" s="791"/>
      <c r="AA129" s="792">
        <v>4398245</v>
      </c>
      <c r="AB129" s="793"/>
      <c r="AC129" s="793"/>
      <c r="AD129" s="793"/>
      <c r="AE129" s="794"/>
      <c r="AF129" s="795">
        <v>5372025</v>
      </c>
      <c r="AG129" s="793"/>
      <c r="AH129" s="793"/>
      <c r="AI129" s="793"/>
      <c r="AJ129" s="794"/>
      <c r="AK129" s="795">
        <v>5395007</v>
      </c>
      <c r="AL129" s="793"/>
      <c r="AM129" s="793"/>
      <c r="AN129" s="793"/>
      <c r="AO129" s="794"/>
      <c r="AP129" s="796"/>
      <c r="AQ129" s="797"/>
      <c r="AR129" s="797"/>
      <c r="AS129" s="797"/>
      <c r="AT129" s="798"/>
      <c r="AU129" s="215"/>
      <c r="AV129" s="215"/>
      <c r="AW129" s="215"/>
      <c r="AX129" s="764" t="s">
        <v>469</v>
      </c>
      <c r="AY129" s="765"/>
      <c r="AZ129" s="765"/>
      <c r="BA129" s="765"/>
      <c r="BB129" s="765"/>
      <c r="BC129" s="765"/>
      <c r="BD129" s="765"/>
      <c r="BE129" s="766"/>
      <c r="BF129" s="783" t="s">
        <v>122</v>
      </c>
      <c r="BG129" s="784"/>
      <c r="BH129" s="784"/>
      <c r="BI129" s="784"/>
      <c r="BJ129" s="784"/>
      <c r="BK129" s="784"/>
      <c r="BL129" s="785"/>
      <c r="BM129" s="783">
        <v>19.760000000000002</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470</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471</v>
      </c>
      <c r="X130" s="790"/>
      <c r="Y130" s="790"/>
      <c r="Z130" s="791"/>
      <c r="AA130" s="792">
        <v>329278</v>
      </c>
      <c r="AB130" s="793"/>
      <c r="AC130" s="793"/>
      <c r="AD130" s="793"/>
      <c r="AE130" s="794"/>
      <c r="AF130" s="795">
        <v>305372</v>
      </c>
      <c r="AG130" s="793"/>
      <c r="AH130" s="793"/>
      <c r="AI130" s="793"/>
      <c r="AJ130" s="794"/>
      <c r="AK130" s="795">
        <v>272931</v>
      </c>
      <c r="AL130" s="793"/>
      <c r="AM130" s="793"/>
      <c r="AN130" s="793"/>
      <c r="AO130" s="794"/>
      <c r="AP130" s="796"/>
      <c r="AQ130" s="797"/>
      <c r="AR130" s="797"/>
      <c r="AS130" s="797"/>
      <c r="AT130" s="798"/>
      <c r="AU130" s="215"/>
      <c r="AV130" s="215"/>
      <c r="AW130" s="215"/>
      <c r="AX130" s="764" t="s">
        <v>472</v>
      </c>
      <c r="AY130" s="765"/>
      <c r="AZ130" s="765"/>
      <c r="BA130" s="765"/>
      <c r="BB130" s="765"/>
      <c r="BC130" s="765"/>
      <c r="BD130" s="765"/>
      <c r="BE130" s="766"/>
      <c r="BF130" s="767">
        <v>1.3</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473</v>
      </c>
      <c r="X131" s="774"/>
      <c r="Y131" s="774"/>
      <c r="Z131" s="775"/>
      <c r="AA131" s="776">
        <v>4068967</v>
      </c>
      <c r="AB131" s="777"/>
      <c r="AC131" s="777"/>
      <c r="AD131" s="777"/>
      <c r="AE131" s="778"/>
      <c r="AF131" s="779">
        <v>5066653</v>
      </c>
      <c r="AG131" s="777"/>
      <c r="AH131" s="777"/>
      <c r="AI131" s="777"/>
      <c r="AJ131" s="778"/>
      <c r="AK131" s="779">
        <v>5122076</v>
      </c>
      <c r="AL131" s="777"/>
      <c r="AM131" s="777"/>
      <c r="AN131" s="777"/>
      <c r="AO131" s="778"/>
      <c r="AP131" s="780"/>
      <c r="AQ131" s="781"/>
      <c r="AR131" s="781"/>
      <c r="AS131" s="781"/>
      <c r="AT131" s="782"/>
      <c r="AU131" s="215"/>
      <c r="AV131" s="215"/>
      <c r="AW131" s="215"/>
      <c r="AX131" s="742" t="s">
        <v>474</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475</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476</v>
      </c>
      <c r="W132" s="755"/>
      <c r="X132" s="755"/>
      <c r="Y132" s="755"/>
      <c r="Z132" s="756"/>
      <c r="AA132" s="757">
        <v>1.0262555579999999</v>
      </c>
      <c r="AB132" s="758"/>
      <c r="AC132" s="758"/>
      <c r="AD132" s="758"/>
      <c r="AE132" s="759"/>
      <c r="AF132" s="760">
        <v>1.092259525</v>
      </c>
      <c r="AG132" s="758"/>
      <c r="AH132" s="758"/>
      <c r="AI132" s="758"/>
      <c r="AJ132" s="759"/>
      <c r="AK132" s="760">
        <v>1.899659435</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477</v>
      </c>
      <c r="W133" s="734"/>
      <c r="X133" s="734"/>
      <c r="Y133" s="734"/>
      <c r="Z133" s="735"/>
      <c r="AA133" s="736">
        <v>1</v>
      </c>
      <c r="AB133" s="737"/>
      <c r="AC133" s="737"/>
      <c r="AD133" s="737"/>
      <c r="AE133" s="738"/>
      <c r="AF133" s="736">
        <v>1</v>
      </c>
      <c r="AG133" s="737"/>
      <c r="AH133" s="737"/>
      <c r="AI133" s="737"/>
      <c r="AJ133" s="738"/>
      <c r="AK133" s="736">
        <v>1.3</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XgNwc1QBTjaVqGvFxaAtHHcheFAv4QU1Im3f6jIqcC9I5kMDvsVDhcaChNbenP1Jj+hukY0rsArqVt3pxi0ixA==" saltValue="MfwYP6PE22Y1RjAranKvo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zoomScale="85" zoomScaleNormal="85"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478</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nkZGDOh9yWxNSpehmBrM4ToSjjg4Uu+6FuUxBSY48XLm+uXixM+5kH9tPQiGDcOmOG4dtRK1MG0nHu53vikI+A==" saltValue="+rbLksaVzo8ZDm3sym1E4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zoomScale="70" zoomScaleNormal="70"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2V/mVN7qY2Erj0kp20ywby6qEC/+4NPLjowOxs2bepm4V4jA97lDn/nZEhbR7a+f43O6roI6i4r7rTFSyFIMFg==" saltValue="IQl6wGgOFSENvJQmCevYw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479</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480</v>
      </c>
      <c r="AL6" s="248"/>
      <c r="AM6" s="248"/>
      <c r="AN6" s="248"/>
    </row>
    <row r="7" spans="1:46" ht="13.5" customHeight="1" x14ac:dyDescent="0.2">
      <c r="A7" s="247"/>
      <c r="AK7" s="250"/>
      <c r="AL7" s="251"/>
      <c r="AM7" s="251"/>
      <c r="AN7" s="252"/>
      <c r="AO7" s="1131" t="s">
        <v>481</v>
      </c>
      <c r="AP7" s="253"/>
      <c r="AQ7" s="254" t="s">
        <v>482</v>
      </c>
      <c r="AR7" s="255"/>
    </row>
    <row r="8" spans="1:46" ht="13.2" x14ac:dyDescent="0.2">
      <c r="A8" s="247"/>
      <c r="AK8" s="256"/>
      <c r="AL8" s="257"/>
      <c r="AM8" s="257"/>
      <c r="AN8" s="258"/>
      <c r="AO8" s="1132"/>
      <c r="AP8" s="259" t="s">
        <v>483</v>
      </c>
      <c r="AQ8" s="260" t="s">
        <v>484</v>
      </c>
      <c r="AR8" s="261" t="s">
        <v>485</v>
      </c>
    </row>
    <row r="9" spans="1:46" ht="13.2" x14ac:dyDescent="0.2">
      <c r="A9" s="247"/>
      <c r="AK9" s="1143" t="s">
        <v>486</v>
      </c>
      <c r="AL9" s="1144"/>
      <c r="AM9" s="1144"/>
      <c r="AN9" s="1145"/>
      <c r="AO9" s="262">
        <v>1565295</v>
      </c>
      <c r="AP9" s="262">
        <v>203788</v>
      </c>
      <c r="AQ9" s="263">
        <v>156369</v>
      </c>
      <c r="AR9" s="264">
        <v>30.3</v>
      </c>
    </row>
    <row r="10" spans="1:46" ht="13.5" customHeight="1" x14ac:dyDescent="0.2">
      <c r="A10" s="247"/>
      <c r="AK10" s="1143" t="s">
        <v>487</v>
      </c>
      <c r="AL10" s="1144"/>
      <c r="AM10" s="1144"/>
      <c r="AN10" s="1145"/>
      <c r="AO10" s="265">
        <v>236701</v>
      </c>
      <c r="AP10" s="265">
        <v>30816</v>
      </c>
      <c r="AQ10" s="266">
        <v>21449</v>
      </c>
      <c r="AR10" s="267">
        <v>43.7</v>
      </c>
    </row>
    <row r="11" spans="1:46" ht="13.5" customHeight="1" x14ac:dyDescent="0.2">
      <c r="A11" s="247"/>
      <c r="AK11" s="1143" t="s">
        <v>488</v>
      </c>
      <c r="AL11" s="1144"/>
      <c r="AM11" s="1144"/>
      <c r="AN11" s="1145"/>
      <c r="AO11" s="265" t="s">
        <v>489</v>
      </c>
      <c r="AP11" s="265" t="s">
        <v>489</v>
      </c>
      <c r="AQ11" s="266">
        <v>1663</v>
      </c>
      <c r="AR11" s="267" t="s">
        <v>489</v>
      </c>
    </row>
    <row r="12" spans="1:46" ht="13.5" customHeight="1" x14ac:dyDescent="0.2">
      <c r="A12" s="247"/>
      <c r="AK12" s="1143" t="s">
        <v>490</v>
      </c>
      <c r="AL12" s="1144"/>
      <c r="AM12" s="1144"/>
      <c r="AN12" s="1145"/>
      <c r="AO12" s="265" t="s">
        <v>489</v>
      </c>
      <c r="AP12" s="265" t="s">
        <v>489</v>
      </c>
      <c r="AQ12" s="266">
        <v>34</v>
      </c>
      <c r="AR12" s="267" t="s">
        <v>489</v>
      </c>
    </row>
    <row r="13" spans="1:46" ht="13.5" customHeight="1" x14ac:dyDescent="0.2">
      <c r="A13" s="247"/>
      <c r="AK13" s="1143" t="s">
        <v>491</v>
      </c>
      <c r="AL13" s="1144"/>
      <c r="AM13" s="1144"/>
      <c r="AN13" s="1145"/>
      <c r="AO13" s="265">
        <v>61439</v>
      </c>
      <c r="AP13" s="265">
        <v>7999</v>
      </c>
      <c r="AQ13" s="266">
        <v>5566</v>
      </c>
      <c r="AR13" s="267">
        <v>43.7</v>
      </c>
    </row>
    <row r="14" spans="1:46" ht="13.5" customHeight="1" x14ac:dyDescent="0.2">
      <c r="A14" s="247"/>
      <c r="AK14" s="1143" t="s">
        <v>492</v>
      </c>
      <c r="AL14" s="1144"/>
      <c r="AM14" s="1144"/>
      <c r="AN14" s="1145"/>
      <c r="AO14" s="265">
        <v>71723</v>
      </c>
      <c r="AP14" s="265">
        <v>9338</v>
      </c>
      <c r="AQ14" s="266">
        <v>3589</v>
      </c>
      <c r="AR14" s="267">
        <v>160.19999999999999</v>
      </c>
    </row>
    <row r="15" spans="1:46" ht="13.5" customHeight="1" x14ac:dyDescent="0.2">
      <c r="A15" s="247"/>
      <c r="AK15" s="1146" t="s">
        <v>493</v>
      </c>
      <c r="AL15" s="1147"/>
      <c r="AM15" s="1147"/>
      <c r="AN15" s="1148"/>
      <c r="AO15" s="265">
        <v>-119144</v>
      </c>
      <c r="AP15" s="265">
        <v>-15512</v>
      </c>
      <c r="AQ15" s="266">
        <v>-10547</v>
      </c>
      <c r="AR15" s="267">
        <v>47.1</v>
      </c>
    </row>
    <row r="16" spans="1:46" ht="13.2" x14ac:dyDescent="0.2">
      <c r="A16" s="247"/>
      <c r="AK16" s="1146" t="s">
        <v>178</v>
      </c>
      <c r="AL16" s="1147"/>
      <c r="AM16" s="1147"/>
      <c r="AN16" s="1148"/>
      <c r="AO16" s="265">
        <v>1816014</v>
      </c>
      <c r="AP16" s="265">
        <v>236429</v>
      </c>
      <c r="AQ16" s="266">
        <v>178125</v>
      </c>
      <c r="AR16" s="267">
        <v>32.700000000000003</v>
      </c>
    </row>
    <row r="17" spans="1:46" ht="13.2" x14ac:dyDescent="0.2">
      <c r="A17" s="247"/>
    </row>
    <row r="18" spans="1:46" ht="13.2" x14ac:dyDescent="0.2">
      <c r="A18" s="247"/>
      <c r="AQ18" s="268"/>
      <c r="AR18" s="268"/>
    </row>
    <row r="19" spans="1:46" ht="13.2" x14ac:dyDescent="0.2">
      <c r="A19" s="247"/>
      <c r="AK19" s="243" t="s">
        <v>494</v>
      </c>
    </row>
    <row r="20" spans="1:46" ht="13.2" x14ac:dyDescent="0.2">
      <c r="A20" s="247"/>
      <c r="AK20" s="269"/>
      <c r="AL20" s="270"/>
      <c r="AM20" s="270"/>
      <c r="AN20" s="271"/>
      <c r="AO20" s="272" t="s">
        <v>495</v>
      </c>
      <c r="AP20" s="273" t="s">
        <v>496</v>
      </c>
      <c r="AQ20" s="274" t="s">
        <v>497</v>
      </c>
      <c r="AR20" s="275"/>
    </row>
    <row r="21" spans="1:46" s="248" customFormat="1" ht="13.2" x14ac:dyDescent="0.2">
      <c r="A21" s="276"/>
      <c r="AK21" s="1149" t="s">
        <v>498</v>
      </c>
      <c r="AL21" s="1150"/>
      <c r="AM21" s="1150"/>
      <c r="AN21" s="1151"/>
      <c r="AO21" s="277">
        <v>20.05</v>
      </c>
      <c r="AP21" s="278">
        <v>14.51</v>
      </c>
      <c r="AQ21" s="279">
        <v>5.54</v>
      </c>
      <c r="AS21" s="280"/>
      <c r="AT21" s="276"/>
    </row>
    <row r="22" spans="1:46" s="248" customFormat="1" ht="13.2" x14ac:dyDescent="0.2">
      <c r="A22" s="276"/>
      <c r="AK22" s="1149" t="s">
        <v>499</v>
      </c>
      <c r="AL22" s="1150"/>
      <c r="AM22" s="1150"/>
      <c r="AN22" s="1151"/>
      <c r="AO22" s="281">
        <v>92.5</v>
      </c>
      <c r="AP22" s="282">
        <v>95.5</v>
      </c>
      <c r="AQ22" s="283">
        <v>-3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500</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501</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502</v>
      </c>
      <c r="AL29" s="248"/>
      <c r="AM29" s="248"/>
      <c r="AN29" s="248"/>
      <c r="AS29" s="290"/>
    </row>
    <row r="30" spans="1:46" ht="13.5" customHeight="1" x14ac:dyDescent="0.2">
      <c r="A30" s="247"/>
      <c r="AK30" s="250"/>
      <c r="AL30" s="251"/>
      <c r="AM30" s="251"/>
      <c r="AN30" s="252"/>
      <c r="AO30" s="1131" t="s">
        <v>481</v>
      </c>
      <c r="AP30" s="253"/>
      <c r="AQ30" s="254" t="s">
        <v>482</v>
      </c>
      <c r="AR30" s="255"/>
    </row>
    <row r="31" spans="1:46" ht="13.2" x14ac:dyDescent="0.2">
      <c r="A31" s="247"/>
      <c r="AK31" s="256"/>
      <c r="AL31" s="257"/>
      <c r="AM31" s="257"/>
      <c r="AN31" s="258"/>
      <c r="AO31" s="1132"/>
      <c r="AP31" s="259" t="s">
        <v>483</v>
      </c>
      <c r="AQ31" s="260" t="s">
        <v>484</v>
      </c>
      <c r="AR31" s="261" t="s">
        <v>485</v>
      </c>
    </row>
    <row r="32" spans="1:46" ht="27" customHeight="1" x14ac:dyDescent="0.2">
      <c r="A32" s="247"/>
      <c r="AK32" s="1133" t="s">
        <v>503</v>
      </c>
      <c r="AL32" s="1134"/>
      <c r="AM32" s="1134"/>
      <c r="AN32" s="1135"/>
      <c r="AO32" s="291">
        <v>169708</v>
      </c>
      <c r="AP32" s="291">
        <v>22095</v>
      </c>
      <c r="AQ32" s="292">
        <v>89268</v>
      </c>
      <c r="AR32" s="293">
        <v>-75.2</v>
      </c>
    </row>
    <row r="33" spans="1:46" ht="13.5" customHeight="1" x14ac:dyDescent="0.2">
      <c r="A33" s="247"/>
      <c r="AK33" s="1133" t="s">
        <v>504</v>
      </c>
      <c r="AL33" s="1134"/>
      <c r="AM33" s="1134"/>
      <c r="AN33" s="1135"/>
      <c r="AO33" s="291" t="s">
        <v>489</v>
      </c>
      <c r="AP33" s="291" t="s">
        <v>489</v>
      </c>
      <c r="AQ33" s="292" t="s">
        <v>489</v>
      </c>
      <c r="AR33" s="293" t="s">
        <v>489</v>
      </c>
    </row>
    <row r="34" spans="1:46" ht="27" customHeight="1" x14ac:dyDescent="0.2">
      <c r="A34" s="247"/>
      <c r="AK34" s="1133" t="s">
        <v>505</v>
      </c>
      <c r="AL34" s="1134"/>
      <c r="AM34" s="1134"/>
      <c r="AN34" s="1135"/>
      <c r="AO34" s="291" t="s">
        <v>489</v>
      </c>
      <c r="AP34" s="291" t="s">
        <v>489</v>
      </c>
      <c r="AQ34" s="292" t="s">
        <v>489</v>
      </c>
      <c r="AR34" s="293" t="s">
        <v>489</v>
      </c>
    </row>
    <row r="35" spans="1:46" ht="27" customHeight="1" x14ac:dyDescent="0.2">
      <c r="A35" s="247"/>
      <c r="AK35" s="1133" t="s">
        <v>506</v>
      </c>
      <c r="AL35" s="1134"/>
      <c r="AM35" s="1134"/>
      <c r="AN35" s="1135"/>
      <c r="AO35" s="291">
        <v>140412</v>
      </c>
      <c r="AP35" s="291">
        <v>18280</v>
      </c>
      <c r="AQ35" s="292">
        <v>17003</v>
      </c>
      <c r="AR35" s="293">
        <v>7.5</v>
      </c>
    </row>
    <row r="36" spans="1:46" ht="27" customHeight="1" x14ac:dyDescent="0.2">
      <c r="A36" s="247"/>
      <c r="AK36" s="1133" t="s">
        <v>507</v>
      </c>
      <c r="AL36" s="1134"/>
      <c r="AM36" s="1134"/>
      <c r="AN36" s="1135"/>
      <c r="AO36" s="291">
        <v>68729</v>
      </c>
      <c r="AP36" s="291">
        <v>8948</v>
      </c>
      <c r="AQ36" s="292">
        <v>5039</v>
      </c>
      <c r="AR36" s="293">
        <v>77.599999999999994</v>
      </c>
    </row>
    <row r="37" spans="1:46" ht="13.5" customHeight="1" x14ac:dyDescent="0.2">
      <c r="A37" s="247"/>
      <c r="AK37" s="1133" t="s">
        <v>508</v>
      </c>
      <c r="AL37" s="1134"/>
      <c r="AM37" s="1134"/>
      <c r="AN37" s="1135"/>
      <c r="AO37" s="291">
        <v>875</v>
      </c>
      <c r="AP37" s="291">
        <v>114</v>
      </c>
      <c r="AQ37" s="292">
        <v>909</v>
      </c>
      <c r="AR37" s="293">
        <v>-87.5</v>
      </c>
    </row>
    <row r="38" spans="1:46" ht="27" customHeight="1" x14ac:dyDescent="0.2">
      <c r="A38" s="247"/>
      <c r="AK38" s="1136" t="s">
        <v>509</v>
      </c>
      <c r="AL38" s="1137"/>
      <c r="AM38" s="1137"/>
      <c r="AN38" s="1138"/>
      <c r="AO38" s="294" t="s">
        <v>489</v>
      </c>
      <c r="AP38" s="294" t="s">
        <v>489</v>
      </c>
      <c r="AQ38" s="295">
        <v>25</v>
      </c>
      <c r="AR38" s="283" t="s">
        <v>489</v>
      </c>
      <c r="AS38" s="290"/>
    </row>
    <row r="39" spans="1:46" ht="13.2" x14ac:dyDescent="0.2">
      <c r="A39" s="247"/>
      <c r="AK39" s="1136" t="s">
        <v>510</v>
      </c>
      <c r="AL39" s="1137"/>
      <c r="AM39" s="1137"/>
      <c r="AN39" s="1138"/>
      <c r="AO39" s="291">
        <v>-9491</v>
      </c>
      <c r="AP39" s="291">
        <v>-1236</v>
      </c>
      <c r="AQ39" s="292">
        <v>-4913</v>
      </c>
      <c r="AR39" s="293">
        <v>-74.8</v>
      </c>
      <c r="AS39" s="290"/>
    </row>
    <row r="40" spans="1:46" ht="27" customHeight="1" x14ac:dyDescent="0.2">
      <c r="A40" s="247"/>
      <c r="AK40" s="1133" t="s">
        <v>511</v>
      </c>
      <c r="AL40" s="1134"/>
      <c r="AM40" s="1134"/>
      <c r="AN40" s="1135"/>
      <c r="AO40" s="291">
        <v>-272931</v>
      </c>
      <c r="AP40" s="291">
        <v>-35533</v>
      </c>
      <c r="AQ40" s="292">
        <v>-72657</v>
      </c>
      <c r="AR40" s="293">
        <v>-51.1</v>
      </c>
      <c r="AS40" s="290"/>
    </row>
    <row r="41" spans="1:46" ht="13.2" x14ac:dyDescent="0.2">
      <c r="A41" s="247"/>
      <c r="AK41" s="1139" t="s">
        <v>288</v>
      </c>
      <c r="AL41" s="1140"/>
      <c r="AM41" s="1140"/>
      <c r="AN41" s="1141"/>
      <c r="AO41" s="291">
        <v>97302</v>
      </c>
      <c r="AP41" s="291">
        <v>12668</v>
      </c>
      <c r="AQ41" s="292">
        <v>34674</v>
      </c>
      <c r="AR41" s="293">
        <v>-63.5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512</v>
      </c>
    </row>
    <row r="48" spans="1:46" ht="13.2" x14ac:dyDescent="0.2">
      <c r="A48" s="247"/>
      <c r="AK48" s="301" t="s">
        <v>513</v>
      </c>
      <c r="AL48" s="301"/>
      <c r="AM48" s="301"/>
      <c r="AN48" s="301"/>
      <c r="AO48" s="301"/>
      <c r="AP48" s="301"/>
      <c r="AQ48" s="302"/>
      <c r="AR48" s="301"/>
    </row>
    <row r="49" spans="1:44" ht="13.5" customHeight="1" x14ac:dyDescent="0.2">
      <c r="A49" s="247"/>
      <c r="AK49" s="303"/>
      <c r="AL49" s="304"/>
      <c r="AM49" s="1126" t="s">
        <v>481</v>
      </c>
      <c r="AN49" s="1128" t="s">
        <v>514</v>
      </c>
      <c r="AO49" s="1129"/>
      <c r="AP49" s="1129"/>
      <c r="AQ49" s="1129"/>
      <c r="AR49" s="1130"/>
    </row>
    <row r="50" spans="1:44" ht="13.2" x14ac:dyDescent="0.2">
      <c r="A50" s="247"/>
      <c r="AK50" s="305"/>
      <c r="AL50" s="306"/>
      <c r="AM50" s="1127"/>
      <c r="AN50" s="307" t="s">
        <v>515</v>
      </c>
      <c r="AO50" s="308" t="s">
        <v>516</v>
      </c>
      <c r="AP50" s="309" t="s">
        <v>517</v>
      </c>
      <c r="AQ50" s="310" t="s">
        <v>518</v>
      </c>
      <c r="AR50" s="311" t="s">
        <v>519</v>
      </c>
    </row>
    <row r="51" spans="1:44" ht="13.2" x14ac:dyDescent="0.2">
      <c r="A51" s="247"/>
      <c r="AK51" s="303" t="s">
        <v>520</v>
      </c>
      <c r="AL51" s="304"/>
      <c r="AM51" s="312">
        <v>2214159</v>
      </c>
      <c r="AN51" s="313">
        <v>270911</v>
      </c>
      <c r="AO51" s="314">
        <v>-16.5</v>
      </c>
      <c r="AP51" s="315">
        <v>125391</v>
      </c>
      <c r="AQ51" s="316">
        <v>-13.6</v>
      </c>
      <c r="AR51" s="317">
        <v>-2.9</v>
      </c>
    </row>
    <row r="52" spans="1:44" ht="13.2" x14ac:dyDescent="0.2">
      <c r="A52" s="247"/>
      <c r="AK52" s="318"/>
      <c r="AL52" s="319" t="s">
        <v>521</v>
      </c>
      <c r="AM52" s="320">
        <v>1738779</v>
      </c>
      <c r="AN52" s="321">
        <v>212747</v>
      </c>
      <c r="AO52" s="322">
        <v>-11.9</v>
      </c>
      <c r="AP52" s="323">
        <v>68516</v>
      </c>
      <c r="AQ52" s="324">
        <v>-18.2</v>
      </c>
      <c r="AR52" s="325">
        <v>6.3</v>
      </c>
    </row>
    <row r="53" spans="1:44" ht="13.2" x14ac:dyDescent="0.2">
      <c r="A53" s="247"/>
      <c r="AK53" s="303" t="s">
        <v>522</v>
      </c>
      <c r="AL53" s="304"/>
      <c r="AM53" s="312">
        <v>3154192</v>
      </c>
      <c r="AN53" s="313">
        <v>389166</v>
      </c>
      <c r="AO53" s="314">
        <v>43.7</v>
      </c>
      <c r="AP53" s="315">
        <v>138402</v>
      </c>
      <c r="AQ53" s="316">
        <v>10.4</v>
      </c>
      <c r="AR53" s="317">
        <v>33.299999999999997</v>
      </c>
    </row>
    <row r="54" spans="1:44" ht="13.2" x14ac:dyDescent="0.2">
      <c r="A54" s="247"/>
      <c r="AK54" s="318"/>
      <c r="AL54" s="319" t="s">
        <v>521</v>
      </c>
      <c r="AM54" s="320">
        <v>2597233</v>
      </c>
      <c r="AN54" s="321">
        <v>320448</v>
      </c>
      <c r="AO54" s="322">
        <v>50.6</v>
      </c>
      <c r="AP54" s="323">
        <v>70652</v>
      </c>
      <c r="AQ54" s="324">
        <v>3.1</v>
      </c>
      <c r="AR54" s="325">
        <v>47.5</v>
      </c>
    </row>
    <row r="55" spans="1:44" ht="13.2" x14ac:dyDescent="0.2">
      <c r="A55" s="247"/>
      <c r="AK55" s="303" t="s">
        <v>523</v>
      </c>
      <c r="AL55" s="304"/>
      <c r="AM55" s="312">
        <v>2314678</v>
      </c>
      <c r="AN55" s="313">
        <v>292775</v>
      </c>
      <c r="AO55" s="314">
        <v>-24.8</v>
      </c>
      <c r="AP55" s="315">
        <v>146367</v>
      </c>
      <c r="AQ55" s="316">
        <v>5.8</v>
      </c>
      <c r="AR55" s="317">
        <v>-30.6</v>
      </c>
    </row>
    <row r="56" spans="1:44" ht="13.2" x14ac:dyDescent="0.2">
      <c r="A56" s="247"/>
      <c r="AK56" s="318"/>
      <c r="AL56" s="319" t="s">
        <v>521</v>
      </c>
      <c r="AM56" s="320">
        <v>1904891</v>
      </c>
      <c r="AN56" s="321">
        <v>240942</v>
      </c>
      <c r="AO56" s="322">
        <v>-24.8</v>
      </c>
      <c r="AP56" s="323">
        <v>79441</v>
      </c>
      <c r="AQ56" s="324">
        <v>12.4</v>
      </c>
      <c r="AR56" s="325">
        <v>-37.200000000000003</v>
      </c>
    </row>
    <row r="57" spans="1:44" ht="13.2" x14ac:dyDescent="0.2">
      <c r="A57" s="247"/>
      <c r="AK57" s="303" t="s">
        <v>524</v>
      </c>
      <c r="AL57" s="304"/>
      <c r="AM57" s="312">
        <v>3746577</v>
      </c>
      <c r="AN57" s="313">
        <v>482993</v>
      </c>
      <c r="AO57" s="314">
        <v>65</v>
      </c>
      <c r="AP57" s="315">
        <v>165181</v>
      </c>
      <c r="AQ57" s="316">
        <v>12.9</v>
      </c>
      <c r="AR57" s="317">
        <v>52.1</v>
      </c>
    </row>
    <row r="58" spans="1:44" ht="13.2" x14ac:dyDescent="0.2">
      <c r="A58" s="247"/>
      <c r="AK58" s="318"/>
      <c r="AL58" s="319" t="s">
        <v>521</v>
      </c>
      <c r="AM58" s="320">
        <v>2482708</v>
      </c>
      <c r="AN58" s="321">
        <v>320060</v>
      </c>
      <c r="AO58" s="322">
        <v>32.799999999999997</v>
      </c>
      <c r="AP58" s="323">
        <v>82246</v>
      </c>
      <c r="AQ58" s="324">
        <v>3.5</v>
      </c>
      <c r="AR58" s="325">
        <v>29.3</v>
      </c>
    </row>
    <row r="59" spans="1:44" ht="13.2" x14ac:dyDescent="0.2">
      <c r="A59" s="247"/>
      <c r="AK59" s="303" t="s">
        <v>525</v>
      </c>
      <c r="AL59" s="304"/>
      <c r="AM59" s="312">
        <v>3633941</v>
      </c>
      <c r="AN59" s="313">
        <v>473108</v>
      </c>
      <c r="AO59" s="314">
        <v>-2</v>
      </c>
      <c r="AP59" s="315">
        <v>166234</v>
      </c>
      <c r="AQ59" s="316">
        <v>0.6</v>
      </c>
      <c r="AR59" s="317">
        <v>-2.6</v>
      </c>
    </row>
    <row r="60" spans="1:44" ht="13.2" x14ac:dyDescent="0.2">
      <c r="A60" s="247"/>
      <c r="AK60" s="318"/>
      <c r="AL60" s="319" t="s">
        <v>521</v>
      </c>
      <c r="AM60" s="320">
        <v>2848165</v>
      </c>
      <c r="AN60" s="321">
        <v>370807</v>
      </c>
      <c r="AO60" s="322">
        <v>15.9</v>
      </c>
      <c r="AP60" s="323">
        <v>89789</v>
      </c>
      <c r="AQ60" s="324">
        <v>9.1999999999999993</v>
      </c>
      <c r="AR60" s="325">
        <v>6.7</v>
      </c>
    </row>
    <row r="61" spans="1:44" ht="13.2" x14ac:dyDescent="0.2">
      <c r="A61" s="247"/>
      <c r="AK61" s="303" t="s">
        <v>526</v>
      </c>
      <c r="AL61" s="326"/>
      <c r="AM61" s="312">
        <v>3012709</v>
      </c>
      <c r="AN61" s="313">
        <v>381791</v>
      </c>
      <c r="AO61" s="314">
        <v>13.1</v>
      </c>
      <c r="AP61" s="315">
        <v>148315</v>
      </c>
      <c r="AQ61" s="327">
        <v>3.2</v>
      </c>
      <c r="AR61" s="317">
        <v>9.9</v>
      </c>
    </row>
    <row r="62" spans="1:44" ht="13.2" x14ac:dyDescent="0.2">
      <c r="A62" s="247"/>
      <c r="AK62" s="318"/>
      <c r="AL62" s="319" t="s">
        <v>521</v>
      </c>
      <c r="AM62" s="320">
        <v>2314355</v>
      </c>
      <c r="AN62" s="321">
        <v>293001</v>
      </c>
      <c r="AO62" s="322">
        <v>12.5</v>
      </c>
      <c r="AP62" s="323">
        <v>78129</v>
      </c>
      <c r="AQ62" s="324">
        <v>2</v>
      </c>
      <c r="AR62" s="325">
        <v>10.5</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SRH4YSv3gpPaTl3UFZ+FrTePmWLo5/yuMCnBxWCw2oDwbdTndY745ode1o/BZa3LTROAWtrJmyvNeBt1T+n66Q==" saltValue="F62SrSw7oJsgO3l/QWpnz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zoomScale="70" zoomScaleNormal="70"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478</v>
      </c>
    </row>
    <row r="121" spans="125:125" ht="13.5" hidden="1" customHeight="1" x14ac:dyDescent="0.2">
      <c r="DU121" s="241"/>
    </row>
  </sheetData>
  <sheetProtection algorithmName="SHA-512" hashValue="IUh4nL/DyX9kUbq8d50waqf9bXDf0W1cDm52v8ctoPeQxYWZq+qDh9GD/D1Ozr+iIWem6LzWQmyWHW0mtGhNxQ==" saltValue="yA8AXokhOFSTi2meji0BF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zoomScaleNormal="100"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478</v>
      </c>
    </row>
  </sheetData>
  <sheetProtection algorithmName="SHA-512" hashValue="WHhcsRHtteO3zs/3TEGiP/yY6pIcndS0JP+zpB/dGsjJPukPIP9/jFRB/b9BNkq1Xd71DqHjkDtEH7c/SPyD/w==" saltValue="ODtmtcvVYQM7gc1bm0HWR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zoomScale="70" zoomScaleNormal="7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528</v>
      </c>
      <c r="G46" s="8" t="s">
        <v>529</v>
      </c>
      <c r="H46" s="8" t="s">
        <v>530</v>
      </c>
      <c r="I46" s="8" t="s">
        <v>531</v>
      </c>
      <c r="J46" s="9" t="s">
        <v>532</v>
      </c>
    </row>
    <row r="47" spans="2:10" ht="57.75" customHeight="1" x14ac:dyDescent="0.2">
      <c r="B47" s="10"/>
      <c r="C47" s="1152" t="s">
        <v>3</v>
      </c>
      <c r="D47" s="1152"/>
      <c r="E47" s="1153"/>
      <c r="F47" s="11">
        <v>147.52000000000001</v>
      </c>
      <c r="G47" s="12">
        <v>148.71</v>
      </c>
      <c r="H47" s="12">
        <v>158.30000000000001</v>
      </c>
      <c r="I47" s="12">
        <v>153.55000000000001</v>
      </c>
      <c r="J47" s="13">
        <v>165.87</v>
      </c>
    </row>
    <row r="48" spans="2:10" ht="57.75" customHeight="1" x14ac:dyDescent="0.2">
      <c r="B48" s="14"/>
      <c r="C48" s="1154" t="s">
        <v>4</v>
      </c>
      <c r="D48" s="1154"/>
      <c r="E48" s="1155"/>
      <c r="F48" s="15">
        <v>9.4</v>
      </c>
      <c r="G48" s="16">
        <v>9.3800000000000008</v>
      </c>
      <c r="H48" s="16">
        <v>10.130000000000001</v>
      </c>
      <c r="I48" s="16">
        <v>6.07</v>
      </c>
      <c r="J48" s="17">
        <v>5.27</v>
      </c>
    </row>
    <row r="49" spans="2:10" ht="57.75" customHeight="1" thickBot="1" x14ac:dyDescent="0.25">
      <c r="B49" s="18"/>
      <c r="C49" s="1156" t="s">
        <v>5</v>
      </c>
      <c r="D49" s="1156"/>
      <c r="E49" s="1157"/>
      <c r="F49" s="19" t="s">
        <v>533</v>
      </c>
      <c r="G49" s="20">
        <v>0.35</v>
      </c>
      <c r="H49" s="20">
        <v>0.6</v>
      </c>
      <c r="I49" s="20">
        <v>14.28</v>
      </c>
      <c r="J49" s="21">
        <v>9.18</v>
      </c>
    </row>
    <row r="50" spans="2:10" ht="13.2" x14ac:dyDescent="0.2"/>
  </sheetData>
  <sheetProtection algorithmName="SHA-512" hashValue="m2ymdBqa1Q1CD24f5pR5oyqV1zTktAlbpVEwKZU46zWn3qWqD/Lx64/7oETwv8n7bY/kyFpJMTQ+2abKfzua+w==" saltValue="P5+0rRPJiydCjPeo9DSEV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528</v>
      </c>
      <c r="G33" s="29" t="s">
        <v>529</v>
      </c>
      <c r="H33" s="29" t="s">
        <v>530</v>
      </c>
      <c r="I33" s="29" t="s">
        <v>531</v>
      </c>
      <c r="J33" s="30" t="s">
        <v>532</v>
      </c>
      <c r="K33" s="22"/>
      <c r="L33" s="22"/>
      <c r="M33" s="22"/>
      <c r="N33" s="22"/>
      <c r="O33" s="22"/>
      <c r="P33" s="22"/>
    </row>
    <row r="34" spans="1:16" ht="39" customHeight="1" x14ac:dyDescent="0.2">
      <c r="A34" s="22"/>
      <c r="B34" s="31"/>
      <c r="C34" s="1162" t="s">
        <v>534</v>
      </c>
      <c r="D34" s="1162"/>
      <c r="E34" s="1163"/>
      <c r="F34" s="32">
        <v>9.4</v>
      </c>
      <c r="G34" s="33">
        <v>9.3699999999999992</v>
      </c>
      <c r="H34" s="33">
        <v>10.119999999999999</v>
      </c>
      <c r="I34" s="33">
        <v>6.06</v>
      </c>
      <c r="J34" s="34">
        <v>5.27</v>
      </c>
      <c r="K34" s="22"/>
      <c r="L34" s="22"/>
      <c r="M34" s="22"/>
      <c r="N34" s="22"/>
      <c r="O34" s="22"/>
      <c r="P34" s="22"/>
    </row>
    <row r="35" spans="1:16" ht="39" customHeight="1" x14ac:dyDescent="0.2">
      <c r="A35" s="22"/>
      <c r="B35" s="35"/>
      <c r="C35" s="1158" t="s">
        <v>535</v>
      </c>
      <c r="D35" s="1158"/>
      <c r="E35" s="1159"/>
      <c r="F35" s="36" t="s">
        <v>489</v>
      </c>
      <c r="G35" s="37" t="s">
        <v>489</v>
      </c>
      <c r="H35" s="37" t="s">
        <v>489</v>
      </c>
      <c r="I35" s="37" t="s">
        <v>489</v>
      </c>
      <c r="J35" s="38">
        <v>0.68</v>
      </c>
      <c r="K35" s="22"/>
      <c r="L35" s="22"/>
      <c r="M35" s="22"/>
      <c r="N35" s="22"/>
      <c r="O35" s="22"/>
      <c r="P35" s="22"/>
    </row>
    <row r="36" spans="1:16" ht="39" customHeight="1" x14ac:dyDescent="0.2">
      <c r="A36" s="22"/>
      <c r="B36" s="35"/>
      <c r="C36" s="1158" t="s">
        <v>536</v>
      </c>
      <c r="D36" s="1158"/>
      <c r="E36" s="1159"/>
      <c r="F36" s="36" t="s">
        <v>489</v>
      </c>
      <c r="G36" s="37" t="s">
        <v>489</v>
      </c>
      <c r="H36" s="37" t="s">
        <v>489</v>
      </c>
      <c r="I36" s="37" t="s">
        <v>489</v>
      </c>
      <c r="J36" s="38">
        <v>0.47</v>
      </c>
      <c r="K36" s="22"/>
      <c r="L36" s="22"/>
      <c r="M36" s="22"/>
      <c r="N36" s="22"/>
      <c r="O36" s="22"/>
      <c r="P36" s="22"/>
    </row>
    <row r="37" spans="1:16" ht="39" customHeight="1" x14ac:dyDescent="0.2">
      <c r="A37" s="22"/>
      <c r="B37" s="35"/>
      <c r="C37" s="1158" t="s">
        <v>537</v>
      </c>
      <c r="D37" s="1158"/>
      <c r="E37" s="1159"/>
      <c r="F37" s="36">
        <v>0.01</v>
      </c>
      <c r="G37" s="37">
        <v>0.72</v>
      </c>
      <c r="H37" s="37">
        <v>1.39</v>
      </c>
      <c r="I37" s="37">
        <v>0.54</v>
      </c>
      <c r="J37" s="38">
        <v>0.16</v>
      </c>
      <c r="K37" s="22"/>
      <c r="L37" s="22"/>
      <c r="M37" s="22"/>
      <c r="N37" s="22"/>
      <c r="O37" s="22"/>
      <c r="P37" s="22"/>
    </row>
    <row r="38" spans="1:16" ht="39" customHeight="1" x14ac:dyDescent="0.2">
      <c r="A38" s="22"/>
      <c r="B38" s="35"/>
      <c r="C38" s="1158" t="s">
        <v>538</v>
      </c>
      <c r="D38" s="1158"/>
      <c r="E38" s="1159"/>
      <c r="F38" s="36">
        <v>0</v>
      </c>
      <c r="G38" s="37">
        <v>0</v>
      </c>
      <c r="H38" s="37">
        <v>0</v>
      </c>
      <c r="I38" s="37">
        <v>0</v>
      </c>
      <c r="J38" s="38">
        <v>0</v>
      </c>
      <c r="K38" s="22"/>
      <c r="L38" s="22"/>
      <c r="M38" s="22"/>
      <c r="N38" s="22"/>
      <c r="O38" s="22"/>
      <c r="P38" s="22"/>
    </row>
    <row r="39" spans="1:16" ht="39" customHeight="1" x14ac:dyDescent="0.2">
      <c r="A39" s="22"/>
      <c r="B39" s="35"/>
      <c r="C39" s="1158" t="s">
        <v>539</v>
      </c>
      <c r="D39" s="1158"/>
      <c r="E39" s="1159"/>
      <c r="F39" s="36">
        <v>0</v>
      </c>
      <c r="G39" s="37">
        <v>0.16</v>
      </c>
      <c r="H39" s="37">
        <v>0.03</v>
      </c>
      <c r="I39" s="37">
        <v>0</v>
      </c>
      <c r="J39" s="38">
        <v>0</v>
      </c>
      <c r="K39" s="22"/>
      <c r="L39" s="22"/>
      <c r="M39" s="22"/>
      <c r="N39" s="22"/>
      <c r="O39" s="22"/>
      <c r="P39" s="22"/>
    </row>
    <row r="40" spans="1:16" ht="39" customHeight="1" x14ac:dyDescent="0.2">
      <c r="A40" s="22"/>
      <c r="B40" s="35"/>
      <c r="C40" s="1158" t="s">
        <v>540</v>
      </c>
      <c r="D40" s="1158"/>
      <c r="E40" s="1159"/>
      <c r="F40" s="36">
        <v>0</v>
      </c>
      <c r="G40" s="37">
        <v>0.12</v>
      </c>
      <c r="H40" s="37">
        <v>0.1</v>
      </c>
      <c r="I40" s="37">
        <v>0.08</v>
      </c>
      <c r="J40" s="38">
        <v>0</v>
      </c>
      <c r="K40" s="22"/>
      <c r="L40" s="22"/>
      <c r="M40" s="22"/>
      <c r="N40" s="22"/>
      <c r="O40" s="22"/>
      <c r="P40" s="22"/>
    </row>
    <row r="41" spans="1:16" ht="39" customHeight="1" x14ac:dyDescent="0.2">
      <c r="A41" s="22"/>
      <c r="B41" s="35"/>
      <c r="C41" s="1158" t="s">
        <v>541</v>
      </c>
      <c r="D41" s="1158"/>
      <c r="E41" s="1159"/>
      <c r="F41" s="36">
        <v>0</v>
      </c>
      <c r="G41" s="37">
        <v>0</v>
      </c>
      <c r="H41" s="37">
        <v>0</v>
      </c>
      <c r="I41" s="37">
        <v>0</v>
      </c>
      <c r="J41" s="38">
        <v>0</v>
      </c>
      <c r="K41" s="22"/>
      <c r="L41" s="22"/>
      <c r="M41" s="22"/>
      <c r="N41" s="22"/>
      <c r="O41" s="22"/>
      <c r="P41" s="22"/>
    </row>
    <row r="42" spans="1:16" ht="39" customHeight="1" x14ac:dyDescent="0.2">
      <c r="A42" s="22"/>
      <c r="B42" s="39"/>
      <c r="C42" s="1158" t="s">
        <v>542</v>
      </c>
      <c r="D42" s="1158"/>
      <c r="E42" s="1159"/>
      <c r="F42" s="36" t="s">
        <v>489</v>
      </c>
      <c r="G42" s="37" t="s">
        <v>489</v>
      </c>
      <c r="H42" s="37" t="s">
        <v>489</v>
      </c>
      <c r="I42" s="37" t="s">
        <v>489</v>
      </c>
      <c r="J42" s="38" t="s">
        <v>489</v>
      </c>
      <c r="K42" s="22"/>
      <c r="L42" s="22"/>
      <c r="M42" s="22"/>
      <c r="N42" s="22"/>
      <c r="O42" s="22"/>
      <c r="P42" s="22"/>
    </row>
    <row r="43" spans="1:16" ht="39" customHeight="1" thickBot="1" x14ac:dyDescent="0.25">
      <c r="A43" s="22"/>
      <c r="B43" s="40"/>
      <c r="C43" s="1160" t="s">
        <v>543</v>
      </c>
      <c r="D43" s="1160"/>
      <c r="E43" s="1161"/>
      <c r="F43" s="41">
        <v>0</v>
      </c>
      <c r="G43" s="42">
        <v>0</v>
      </c>
      <c r="H43" s="42">
        <v>0</v>
      </c>
      <c r="I43" s="42">
        <v>1.36</v>
      </c>
      <c r="J43" s="43" t="s">
        <v>489</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CXLuLziPAwY1wp54JVKkI3lL5ZrAsZTH2FAJ5BsP0gCHPlxLOWxnMEM3903Mlpd8cgyO/3QzTZJl2WsZrV7XMg==" saltValue="VQ5LWihW0JVCnXSLUufs6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zoomScale="70" zoomScaleNormal="70"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528</v>
      </c>
      <c r="L44" s="54" t="s">
        <v>529</v>
      </c>
      <c r="M44" s="54" t="s">
        <v>530</v>
      </c>
      <c r="N44" s="54" t="s">
        <v>531</v>
      </c>
      <c r="O44" s="55" t="s">
        <v>532</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217</v>
      </c>
      <c r="L45" s="58">
        <v>210</v>
      </c>
      <c r="M45" s="58">
        <v>191</v>
      </c>
      <c r="N45" s="58">
        <v>179</v>
      </c>
      <c r="O45" s="59">
        <v>170</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489</v>
      </c>
      <c r="L46" s="62" t="s">
        <v>489</v>
      </c>
      <c r="M46" s="62" t="s">
        <v>489</v>
      </c>
      <c r="N46" s="62" t="s">
        <v>489</v>
      </c>
      <c r="O46" s="63" t="s">
        <v>489</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489</v>
      </c>
      <c r="L47" s="62" t="s">
        <v>489</v>
      </c>
      <c r="M47" s="62" t="s">
        <v>489</v>
      </c>
      <c r="N47" s="62" t="s">
        <v>489</v>
      </c>
      <c r="O47" s="63" t="s">
        <v>489</v>
      </c>
      <c r="P47" s="46"/>
      <c r="Q47" s="46"/>
      <c r="R47" s="46"/>
      <c r="S47" s="46"/>
      <c r="T47" s="46"/>
      <c r="U47" s="46"/>
    </row>
    <row r="48" spans="1:21" ht="30.75" customHeight="1" x14ac:dyDescent="0.2">
      <c r="A48" s="46"/>
      <c r="B48" s="1189"/>
      <c r="C48" s="1190"/>
      <c r="D48" s="60"/>
      <c r="E48" s="1166" t="s">
        <v>13</v>
      </c>
      <c r="F48" s="1166"/>
      <c r="G48" s="1166"/>
      <c r="H48" s="1166"/>
      <c r="I48" s="1166"/>
      <c r="J48" s="1167"/>
      <c r="K48" s="61">
        <v>161</v>
      </c>
      <c r="L48" s="62">
        <v>153</v>
      </c>
      <c r="M48" s="62">
        <v>150</v>
      </c>
      <c r="N48" s="62">
        <v>146</v>
      </c>
      <c r="O48" s="63">
        <v>140</v>
      </c>
      <c r="P48" s="46"/>
      <c r="Q48" s="46"/>
      <c r="R48" s="46"/>
      <c r="S48" s="46"/>
      <c r="T48" s="46"/>
      <c r="U48" s="46"/>
    </row>
    <row r="49" spans="1:21" ht="30.75" customHeight="1" x14ac:dyDescent="0.2">
      <c r="A49" s="46"/>
      <c r="B49" s="1189"/>
      <c r="C49" s="1190"/>
      <c r="D49" s="60"/>
      <c r="E49" s="1166" t="s">
        <v>14</v>
      </c>
      <c r="F49" s="1166"/>
      <c r="G49" s="1166"/>
      <c r="H49" s="1166"/>
      <c r="I49" s="1166"/>
      <c r="J49" s="1167"/>
      <c r="K49" s="61">
        <v>41</v>
      </c>
      <c r="L49" s="62">
        <v>42</v>
      </c>
      <c r="M49" s="62">
        <v>42</v>
      </c>
      <c r="N49" s="62">
        <v>46</v>
      </c>
      <c r="O49" s="63">
        <v>69</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489</v>
      </c>
      <c r="L50" s="62" t="s">
        <v>489</v>
      </c>
      <c r="M50" s="62" t="s">
        <v>489</v>
      </c>
      <c r="N50" s="62">
        <v>0</v>
      </c>
      <c r="O50" s="63">
        <v>1</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489</v>
      </c>
      <c r="L51" s="62" t="s">
        <v>489</v>
      </c>
      <c r="M51" s="62" t="s">
        <v>489</v>
      </c>
      <c r="N51" s="62" t="s">
        <v>489</v>
      </c>
      <c r="O51" s="63" t="s">
        <v>489</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378</v>
      </c>
      <c r="L52" s="62">
        <v>359</v>
      </c>
      <c r="M52" s="62">
        <v>340</v>
      </c>
      <c r="N52" s="62">
        <v>316</v>
      </c>
      <c r="O52" s="63">
        <v>282</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41</v>
      </c>
      <c r="L53" s="67">
        <v>46</v>
      </c>
      <c r="M53" s="67">
        <v>43</v>
      </c>
      <c r="N53" s="67">
        <v>55</v>
      </c>
      <c r="O53" s="68">
        <v>98</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489</v>
      </c>
      <c r="L58" s="82" t="s">
        <v>489</v>
      </c>
      <c r="M58" s="82" t="s">
        <v>489</v>
      </c>
      <c r="N58" s="82" t="s">
        <v>489</v>
      </c>
      <c r="O58" s="83" t="s">
        <v>489</v>
      </c>
    </row>
    <row r="59" spans="1:21" ht="31.5" customHeight="1" x14ac:dyDescent="0.2">
      <c r="B59" s="1174"/>
      <c r="C59" s="1175"/>
      <c r="D59" s="1181" t="s">
        <v>26</v>
      </c>
      <c r="E59" s="1182"/>
      <c r="F59" s="1182"/>
      <c r="G59" s="1182"/>
      <c r="H59" s="1182"/>
      <c r="I59" s="1182"/>
      <c r="J59" s="1183"/>
      <c r="K59" s="84" t="s">
        <v>489</v>
      </c>
      <c r="L59" s="85" t="s">
        <v>489</v>
      </c>
      <c r="M59" s="85" t="s">
        <v>489</v>
      </c>
      <c r="N59" s="85" t="s">
        <v>489</v>
      </c>
      <c r="O59" s="86" t="s">
        <v>489</v>
      </c>
    </row>
    <row r="60" spans="1:21" ht="31.5" customHeight="1" thickBot="1" x14ac:dyDescent="0.25">
      <c r="B60" s="1176"/>
      <c r="C60" s="1177"/>
      <c r="D60" s="1184" t="s">
        <v>27</v>
      </c>
      <c r="E60" s="1185"/>
      <c r="F60" s="1185"/>
      <c r="G60" s="1185"/>
      <c r="H60" s="1185"/>
      <c r="I60" s="1185"/>
      <c r="J60" s="1186"/>
      <c r="K60" s="87" t="s">
        <v>489</v>
      </c>
      <c r="L60" s="88" t="s">
        <v>489</v>
      </c>
      <c r="M60" s="88" t="s">
        <v>489</v>
      </c>
      <c r="N60" s="88" t="s">
        <v>489</v>
      </c>
      <c r="O60" s="89" t="s">
        <v>489</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1X/401aU5+OU7H3npAuTAa9HKNh8QRbClf33B5tGiYnC7exkZAcu4ogBdEqTlMRcnkU7dylPifzqmT3RYL7LKA==" saltValue="dLBdFFJ9JN2MPmCaeiurm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zoomScale="55" zoomScaleNormal="55"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528</v>
      </c>
      <c r="J40" s="101" t="s">
        <v>529</v>
      </c>
      <c r="K40" s="101" t="s">
        <v>530</v>
      </c>
      <c r="L40" s="101" t="s">
        <v>531</v>
      </c>
      <c r="M40" s="102" t="s">
        <v>532</v>
      </c>
    </row>
    <row r="41" spans="2:13" ht="27.75" customHeight="1" x14ac:dyDescent="0.2">
      <c r="B41" s="1207" t="s">
        <v>30</v>
      </c>
      <c r="C41" s="1208"/>
      <c r="D41" s="103"/>
      <c r="E41" s="1209" t="s">
        <v>31</v>
      </c>
      <c r="F41" s="1209"/>
      <c r="G41" s="1209"/>
      <c r="H41" s="1210"/>
      <c r="I41" s="330">
        <v>1587</v>
      </c>
      <c r="J41" s="331">
        <v>1402</v>
      </c>
      <c r="K41" s="331">
        <v>1235</v>
      </c>
      <c r="L41" s="331">
        <v>1079</v>
      </c>
      <c r="M41" s="332">
        <v>931</v>
      </c>
    </row>
    <row r="42" spans="2:13" ht="27.75" customHeight="1" x14ac:dyDescent="0.2">
      <c r="B42" s="1197"/>
      <c r="C42" s="1198"/>
      <c r="D42" s="104"/>
      <c r="E42" s="1201" t="s">
        <v>32</v>
      </c>
      <c r="F42" s="1201"/>
      <c r="G42" s="1201"/>
      <c r="H42" s="1202"/>
      <c r="I42" s="333" t="s">
        <v>489</v>
      </c>
      <c r="J42" s="334" t="s">
        <v>489</v>
      </c>
      <c r="K42" s="334" t="s">
        <v>489</v>
      </c>
      <c r="L42" s="334">
        <v>1</v>
      </c>
      <c r="M42" s="335">
        <v>2</v>
      </c>
    </row>
    <row r="43" spans="2:13" ht="27.75" customHeight="1" x14ac:dyDescent="0.2">
      <c r="B43" s="1197"/>
      <c r="C43" s="1198"/>
      <c r="D43" s="104"/>
      <c r="E43" s="1201" t="s">
        <v>33</v>
      </c>
      <c r="F43" s="1201"/>
      <c r="G43" s="1201"/>
      <c r="H43" s="1202"/>
      <c r="I43" s="333">
        <v>1172</v>
      </c>
      <c r="J43" s="334">
        <v>1035</v>
      </c>
      <c r="K43" s="334">
        <v>903</v>
      </c>
      <c r="L43" s="334">
        <v>766</v>
      </c>
      <c r="M43" s="335">
        <v>628</v>
      </c>
    </row>
    <row r="44" spans="2:13" ht="27.75" customHeight="1" x14ac:dyDescent="0.2">
      <c r="B44" s="1197"/>
      <c r="C44" s="1198"/>
      <c r="D44" s="104"/>
      <c r="E44" s="1201" t="s">
        <v>34</v>
      </c>
      <c r="F44" s="1201"/>
      <c r="G44" s="1201"/>
      <c r="H44" s="1202"/>
      <c r="I44" s="333">
        <v>223</v>
      </c>
      <c r="J44" s="334">
        <v>418</v>
      </c>
      <c r="K44" s="334">
        <v>1020</v>
      </c>
      <c r="L44" s="334">
        <v>1061</v>
      </c>
      <c r="M44" s="335">
        <v>1024</v>
      </c>
    </row>
    <row r="45" spans="2:13" ht="27.75" customHeight="1" x14ac:dyDescent="0.2">
      <c r="B45" s="1197"/>
      <c r="C45" s="1198"/>
      <c r="D45" s="104"/>
      <c r="E45" s="1201" t="s">
        <v>35</v>
      </c>
      <c r="F45" s="1201"/>
      <c r="G45" s="1201"/>
      <c r="H45" s="1202"/>
      <c r="I45" s="333">
        <v>1346</v>
      </c>
      <c r="J45" s="334">
        <v>1047</v>
      </c>
      <c r="K45" s="334">
        <v>1048</v>
      </c>
      <c r="L45" s="334">
        <v>976</v>
      </c>
      <c r="M45" s="335">
        <v>946</v>
      </c>
    </row>
    <row r="46" spans="2:13" ht="27.75" customHeight="1" x14ac:dyDescent="0.2">
      <c r="B46" s="1197"/>
      <c r="C46" s="1198"/>
      <c r="D46" s="105"/>
      <c r="E46" s="1201" t="s">
        <v>36</v>
      </c>
      <c r="F46" s="1201"/>
      <c r="G46" s="1201"/>
      <c r="H46" s="1202"/>
      <c r="I46" s="333" t="s">
        <v>489</v>
      </c>
      <c r="J46" s="334" t="s">
        <v>489</v>
      </c>
      <c r="K46" s="334" t="s">
        <v>489</v>
      </c>
      <c r="L46" s="334" t="s">
        <v>489</v>
      </c>
      <c r="M46" s="335" t="s">
        <v>489</v>
      </c>
    </row>
    <row r="47" spans="2:13" ht="27.75" customHeight="1" x14ac:dyDescent="0.2">
      <c r="B47" s="1197"/>
      <c r="C47" s="1198"/>
      <c r="D47" s="106"/>
      <c r="E47" s="1211" t="s">
        <v>37</v>
      </c>
      <c r="F47" s="1212"/>
      <c r="G47" s="1212"/>
      <c r="H47" s="1213"/>
      <c r="I47" s="333" t="s">
        <v>489</v>
      </c>
      <c r="J47" s="334" t="s">
        <v>489</v>
      </c>
      <c r="K47" s="334" t="s">
        <v>489</v>
      </c>
      <c r="L47" s="334" t="s">
        <v>489</v>
      </c>
      <c r="M47" s="335" t="s">
        <v>489</v>
      </c>
    </row>
    <row r="48" spans="2:13" ht="27.75" customHeight="1" x14ac:dyDescent="0.2">
      <c r="B48" s="1197"/>
      <c r="C48" s="1198"/>
      <c r="D48" s="104"/>
      <c r="E48" s="1201" t="s">
        <v>38</v>
      </c>
      <c r="F48" s="1201"/>
      <c r="G48" s="1201"/>
      <c r="H48" s="1202"/>
      <c r="I48" s="333" t="s">
        <v>489</v>
      </c>
      <c r="J48" s="334" t="s">
        <v>489</v>
      </c>
      <c r="K48" s="334" t="s">
        <v>489</v>
      </c>
      <c r="L48" s="334" t="s">
        <v>489</v>
      </c>
      <c r="M48" s="335" t="s">
        <v>489</v>
      </c>
    </row>
    <row r="49" spans="2:13" ht="27.75" customHeight="1" x14ac:dyDescent="0.2">
      <c r="B49" s="1199"/>
      <c r="C49" s="1200"/>
      <c r="D49" s="104"/>
      <c r="E49" s="1201" t="s">
        <v>39</v>
      </c>
      <c r="F49" s="1201"/>
      <c r="G49" s="1201"/>
      <c r="H49" s="1202"/>
      <c r="I49" s="333" t="s">
        <v>489</v>
      </c>
      <c r="J49" s="334" t="s">
        <v>489</v>
      </c>
      <c r="K49" s="334" t="s">
        <v>489</v>
      </c>
      <c r="L49" s="334" t="s">
        <v>489</v>
      </c>
      <c r="M49" s="335" t="s">
        <v>489</v>
      </c>
    </row>
    <row r="50" spans="2:13" ht="27.75" customHeight="1" x14ac:dyDescent="0.2">
      <c r="B50" s="1195" t="s">
        <v>40</v>
      </c>
      <c r="C50" s="1196"/>
      <c r="D50" s="107"/>
      <c r="E50" s="1201" t="s">
        <v>41</v>
      </c>
      <c r="F50" s="1201"/>
      <c r="G50" s="1201"/>
      <c r="H50" s="1202"/>
      <c r="I50" s="333">
        <v>12637</v>
      </c>
      <c r="J50" s="334">
        <v>12292</v>
      </c>
      <c r="K50" s="334">
        <v>12613</v>
      </c>
      <c r="L50" s="334">
        <v>13706</v>
      </c>
      <c r="M50" s="335">
        <v>14327</v>
      </c>
    </row>
    <row r="51" spans="2:13" ht="27.75" customHeight="1" x14ac:dyDescent="0.2">
      <c r="B51" s="1197"/>
      <c r="C51" s="1198"/>
      <c r="D51" s="104"/>
      <c r="E51" s="1201" t="s">
        <v>42</v>
      </c>
      <c r="F51" s="1201"/>
      <c r="G51" s="1201"/>
      <c r="H51" s="1202"/>
      <c r="I51" s="333">
        <v>32</v>
      </c>
      <c r="J51" s="334">
        <v>28</v>
      </c>
      <c r="K51" s="334">
        <v>22</v>
      </c>
      <c r="L51" s="334">
        <v>11</v>
      </c>
      <c r="M51" s="335" t="s">
        <v>489</v>
      </c>
    </row>
    <row r="52" spans="2:13" ht="27.75" customHeight="1" x14ac:dyDescent="0.2">
      <c r="B52" s="1199"/>
      <c r="C52" s="1200"/>
      <c r="D52" s="104"/>
      <c r="E52" s="1201" t="s">
        <v>43</v>
      </c>
      <c r="F52" s="1201"/>
      <c r="G52" s="1201"/>
      <c r="H52" s="1202"/>
      <c r="I52" s="333">
        <v>2568</v>
      </c>
      <c r="J52" s="334">
        <v>2491</v>
      </c>
      <c r="K52" s="334">
        <v>2505</v>
      </c>
      <c r="L52" s="334">
        <v>2230</v>
      </c>
      <c r="M52" s="335">
        <v>1941</v>
      </c>
    </row>
    <row r="53" spans="2:13" ht="27.75" customHeight="1" thickBot="1" x14ac:dyDescent="0.25">
      <c r="B53" s="1203" t="s">
        <v>19</v>
      </c>
      <c r="C53" s="1204"/>
      <c r="D53" s="108"/>
      <c r="E53" s="1205" t="s">
        <v>44</v>
      </c>
      <c r="F53" s="1205"/>
      <c r="G53" s="1205"/>
      <c r="H53" s="1206"/>
      <c r="I53" s="336">
        <v>-10909</v>
      </c>
      <c r="J53" s="337">
        <v>-10909</v>
      </c>
      <c r="K53" s="337">
        <v>-10935</v>
      </c>
      <c r="L53" s="337">
        <v>-12065</v>
      </c>
      <c r="M53" s="338">
        <v>-12738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gEKoBhXXfhe71tdQAk4IWWUfAFEFgU9pnSKqy71GCwCHaA21zOCDE96DfbCteQ/ZCJlY943+MY48vRI2mTnEKQ==" saltValue="dKNN0AgcYtjlVeMVy00cf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zoomScale="40" zoomScaleNormal="4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530</v>
      </c>
      <c r="G54" s="117" t="s">
        <v>531</v>
      </c>
      <c r="H54" s="118" t="s">
        <v>532</v>
      </c>
    </row>
    <row r="55" spans="2:8" ht="52.5" customHeight="1" x14ac:dyDescent="0.2">
      <c r="B55" s="119"/>
      <c r="C55" s="1222" t="s">
        <v>46</v>
      </c>
      <c r="D55" s="1222"/>
      <c r="E55" s="1223"/>
      <c r="F55" s="339">
        <v>6962</v>
      </c>
      <c r="G55" s="339">
        <v>8249</v>
      </c>
      <c r="H55" s="340">
        <v>8949</v>
      </c>
    </row>
    <row r="56" spans="2:8" ht="52.5" customHeight="1" x14ac:dyDescent="0.2">
      <c r="B56" s="120"/>
      <c r="C56" s="1224" t="s">
        <v>47</v>
      </c>
      <c r="D56" s="1224"/>
      <c r="E56" s="1225"/>
      <c r="F56" s="341">
        <v>2050</v>
      </c>
      <c r="G56" s="341">
        <v>1900</v>
      </c>
      <c r="H56" s="342">
        <v>1762</v>
      </c>
    </row>
    <row r="57" spans="2:8" ht="53.25" customHeight="1" x14ac:dyDescent="0.2">
      <c r="B57" s="120"/>
      <c r="C57" s="1226" t="s">
        <v>48</v>
      </c>
      <c r="D57" s="1226"/>
      <c r="E57" s="1227"/>
      <c r="F57" s="343">
        <v>6177</v>
      </c>
      <c r="G57" s="343">
        <v>5659</v>
      </c>
      <c r="H57" s="344">
        <v>4873</v>
      </c>
    </row>
    <row r="58" spans="2:8" ht="45.75" customHeight="1" x14ac:dyDescent="0.2">
      <c r="B58" s="121"/>
      <c r="C58" s="1214" t="s">
        <v>570</v>
      </c>
      <c r="D58" s="1215"/>
      <c r="E58" s="1216"/>
      <c r="F58" s="345">
        <v>3889</v>
      </c>
      <c r="G58" s="345">
        <v>3659</v>
      </c>
      <c r="H58" s="346">
        <v>2801</v>
      </c>
    </row>
    <row r="59" spans="2:8" ht="45.75" customHeight="1" x14ac:dyDescent="0.2">
      <c r="B59" s="121"/>
      <c r="C59" s="1214" t="s">
        <v>565</v>
      </c>
      <c r="D59" s="1215"/>
      <c r="E59" s="1216"/>
      <c r="F59" s="345">
        <v>1174</v>
      </c>
      <c r="G59" s="345">
        <v>1075</v>
      </c>
      <c r="H59" s="346">
        <v>1058</v>
      </c>
    </row>
    <row r="60" spans="2:8" ht="45.75" customHeight="1" x14ac:dyDescent="0.2">
      <c r="B60" s="121"/>
      <c r="C60" s="1214" t="s">
        <v>567</v>
      </c>
      <c r="D60" s="1215"/>
      <c r="E60" s="1216"/>
      <c r="F60" s="345">
        <v>432</v>
      </c>
      <c r="G60" s="345">
        <v>435</v>
      </c>
      <c r="H60" s="346">
        <v>433</v>
      </c>
    </row>
    <row r="61" spans="2:8" ht="45.75" customHeight="1" x14ac:dyDescent="0.2">
      <c r="B61" s="121"/>
      <c r="C61" s="1214" t="s">
        <v>571</v>
      </c>
      <c r="D61" s="1215"/>
      <c r="E61" s="1216"/>
      <c r="F61" s="345">
        <v>274</v>
      </c>
      <c r="G61" s="345">
        <v>174</v>
      </c>
      <c r="H61" s="346">
        <v>236</v>
      </c>
    </row>
    <row r="62" spans="2:8" ht="45.75" customHeight="1" thickBot="1" x14ac:dyDescent="0.25">
      <c r="B62" s="122"/>
      <c r="C62" s="1217" t="s">
        <v>566</v>
      </c>
      <c r="D62" s="1218"/>
      <c r="E62" s="1219"/>
      <c r="F62" s="347">
        <v>148</v>
      </c>
      <c r="G62" s="347">
        <v>148</v>
      </c>
      <c r="H62" s="348">
        <v>148</v>
      </c>
    </row>
    <row r="63" spans="2:8" ht="52.5" customHeight="1" thickBot="1" x14ac:dyDescent="0.25">
      <c r="B63" s="123"/>
      <c r="C63" s="1220" t="s">
        <v>49</v>
      </c>
      <c r="D63" s="1220"/>
      <c r="E63" s="1221"/>
      <c r="F63" s="349">
        <v>15190</v>
      </c>
      <c r="G63" s="349">
        <v>15809</v>
      </c>
      <c r="H63" s="350">
        <v>15584</v>
      </c>
    </row>
    <row r="64" spans="2:8" ht="13.2" x14ac:dyDescent="0.2"/>
  </sheetData>
  <sheetProtection algorithmName="SHA-512" hashValue="pEvF1BBfgBe7l19vqOD+0q5TCIKx0pN2DxGgPyJjxEbq5CEuH3wrB/Im55orejVceCEzoLhk0LgyVqbL8h7mEg==" saltValue="FT7ASNqQIguO30+QnXSmR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85BCA-B8DE-4D78-BC44-E41583E58534}">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574</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575</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528</v>
      </c>
      <c r="BQ50" s="1241"/>
      <c r="BR50" s="1241"/>
      <c r="BS50" s="1241"/>
      <c r="BT50" s="1241"/>
      <c r="BU50" s="1241"/>
      <c r="BV50" s="1241"/>
      <c r="BW50" s="1241"/>
      <c r="BX50" s="1241" t="s">
        <v>529</v>
      </c>
      <c r="BY50" s="1241"/>
      <c r="BZ50" s="1241"/>
      <c r="CA50" s="1241"/>
      <c r="CB50" s="1241"/>
      <c r="CC50" s="1241"/>
      <c r="CD50" s="1241"/>
      <c r="CE50" s="1241"/>
      <c r="CF50" s="1241" t="s">
        <v>530</v>
      </c>
      <c r="CG50" s="1241"/>
      <c r="CH50" s="1241"/>
      <c r="CI50" s="1241"/>
      <c r="CJ50" s="1241"/>
      <c r="CK50" s="1241"/>
      <c r="CL50" s="1241"/>
      <c r="CM50" s="1241"/>
      <c r="CN50" s="1241" t="s">
        <v>531</v>
      </c>
      <c r="CO50" s="1241"/>
      <c r="CP50" s="1241"/>
      <c r="CQ50" s="1241"/>
      <c r="CR50" s="1241"/>
      <c r="CS50" s="1241"/>
      <c r="CT50" s="1241"/>
      <c r="CU50" s="1241"/>
      <c r="CV50" s="1241" t="s">
        <v>532</v>
      </c>
      <c r="CW50" s="1241"/>
      <c r="CX50" s="1241"/>
      <c r="CY50" s="1241"/>
      <c r="CZ50" s="1241"/>
      <c r="DA50" s="1241"/>
      <c r="DB50" s="1241"/>
      <c r="DC50" s="1241"/>
    </row>
    <row r="51" spans="1:109" ht="13.5" customHeight="1" x14ac:dyDescent="0.2">
      <c r="B51" s="247"/>
      <c r="G51" s="1248"/>
      <c r="H51" s="1248"/>
      <c r="I51" s="1246"/>
      <c r="J51" s="1246"/>
      <c r="K51" s="1243"/>
      <c r="L51" s="1243"/>
      <c r="M51" s="1243"/>
      <c r="N51" s="1243"/>
      <c r="AM51" s="359"/>
      <c r="AN51" s="1244" t="s">
        <v>576</v>
      </c>
      <c r="AO51" s="1244"/>
      <c r="AP51" s="1244"/>
      <c r="AQ51" s="1244"/>
      <c r="AR51" s="1244"/>
      <c r="AS51" s="1244"/>
      <c r="AT51" s="1244"/>
      <c r="AU51" s="1244"/>
      <c r="AV51" s="1244"/>
      <c r="AW51" s="1244"/>
      <c r="AX51" s="1244"/>
      <c r="AY51" s="1244"/>
      <c r="AZ51" s="1244"/>
      <c r="BA51" s="1244"/>
      <c r="BB51" s="1244" t="s">
        <v>577</v>
      </c>
      <c r="BC51" s="1244"/>
      <c r="BD51" s="1244"/>
      <c r="BE51" s="1244"/>
      <c r="BF51" s="1244"/>
      <c r="BG51" s="1244"/>
      <c r="BH51" s="1244"/>
      <c r="BI51" s="1244"/>
      <c r="BJ51" s="1244"/>
      <c r="BK51" s="1244"/>
      <c r="BL51" s="1244"/>
      <c r="BM51" s="1244"/>
      <c r="BN51" s="1244"/>
      <c r="BO51" s="1244"/>
      <c r="BP51" s="1245"/>
      <c r="BQ51" s="1242"/>
      <c r="BR51" s="1242"/>
      <c r="BS51" s="1242"/>
      <c r="BT51" s="1242"/>
      <c r="BU51" s="1242"/>
      <c r="BV51" s="1242"/>
      <c r="BW51" s="1242"/>
      <c r="BX51" s="1242"/>
      <c r="BY51" s="1242"/>
      <c r="BZ51" s="1242"/>
      <c r="CA51" s="1242"/>
      <c r="CB51" s="1242"/>
      <c r="CC51" s="1242"/>
      <c r="CD51" s="1242"/>
      <c r="CE51" s="1242"/>
      <c r="CF51" s="1245"/>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2" x14ac:dyDescent="0.2">
      <c r="B52" s="247"/>
      <c r="G52" s="1248"/>
      <c r="H52" s="1248"/>
      <c r="I52" s="1246"/>
      <c r="J52" s="1246"/>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8"/>
      <c r="H53" s="1248"/>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578</v>
      </c>
      <c r="BC53" s="1244"/>
      <c r="BD53" s="1244"/>
      <c r="BE53" s="1244"/>
      <c r="BF53" s="1244"/>
      <c r="BG53" s="1244"/>
      <c r="BH53" s="1244"/>
      <c r="BI53" s="1244"/>
      <c r="BJ53" s="1244"/>
      <c r="BK53" s="1244"/>
      <c r="BL53" s="1244"/>
      <c r="BM53" s="1244"/>
      <c r="BN53" s="1244"/>
      <c r="BO53" s="1244"/>
      <c r="BP53" s="1245"/>
      <c r="BQ53" s="1242"/>
      <c r="BR53" s="1242"/>
      <c r="BS53" s="1242"/>
      <c r="BT53" s="1242"/>
      <c r="BU53" s="1242"/>
      <c r="BV53" s="1242"/>
      <c r="BW53" s="1242"/>
      <c r="BX53" s="1242">
        <v>58.9</v>
      </c>
      <c r="BY53" s="1242"/>
      <c r="BZ53" s="1242"/>
      <c r="CA53" s="1242"/>
      <c r="CB53" s="1242"/>
      <c r="CC53" s="1242"/>
      <c r="CD53" s="1242"/>
      <c r="CE53" s="1242"/>
      <c r="CF53" s="1245"/>
      <c r="CG53" s="1242"/>
      <c r="CH53" s="1242"/>
      <c r="CI53" s="1242"/>
      <c r="CJ53" s="1242"/>
      <c r="CK53" s="1242"/>
      <c r="CL53" s="1242"/>
      <c r="CM53" s="1242"/>
      <c r="CN53" s="1242">
        <v>64.400000000000006</v>
      </c>
      <c r="CO53" s="1242"/>
      <c r="CP53" s="1242"/>
      <c r="CQ53" s="1242"/>
      <c r="CR53" s="1242"/>
      <c r="CS53" s="1242"/>
      <c r="CT53" s="1242"/>
      <c r="CU53" s="1242"/>
      <c r="CV53" s="1242">
        <v>65.900000000000006</v>
      </c>
      <c r="CW53" s="1242"/>
      <c r="CX53" s="1242"/>
      <c r="CY53" s="1242"/>
      <c r="CZ53" s="1242"/>
      <c r="DA53" s="1242"/>
      <c r="DB53" s="1242"/>
      <c r="DC53" s="1242"/>
    </row>
    <row r="54" spans="1:109" ht="13.2" x14ac:dyDescent="0.2">
      <c r="A54" s="358"/>
      <c r="B54" s="247"/>
      <c r="G54" s="1248"/>
      <c r="H54" s="1248"/>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579</v>
      </c>
      <c r="AO55" s="1241"/>
      <c r="AP55" s="1241"/>
      <c r="AQ55" s="1241"/>
      <c r="AR55" s="1241"/>
      <c r="AS55" s="1241"/>
      <c r="AT55" s="1241"/>
      <c r="AU55" s="1241"/>
      <c r="AV55" s="1241"/>
      <c r="AW55" s="1241"/>
      <c r="AX55" s="1241"/>
      <c r="AY55" s="1241"/>
      <c r="AZ55" s="1241"/>
      <c r="BA55" s="1241"/>
      <c r="BB55" s="1244" t="s">
        <v>577</v>
      </c>
      <c r="BC55" s="1244"/>
      <c r="BD55" s="1244"/>
      <c r="BE55" s="1244"/>
      <c r="BF55" s="1244"/>
      <c r="BG55" s="1244"/>
      <c r="BH55" s="1244"/>
      <c r="BI55" s="1244"/>
      <c r="BJ55" s="1244"/>
      <c r="BK55" s="1244"/>
      <c r="BL55" s="1244"/>
      <c r="BM55" s="1244"/>
      <c r="BN55" s="1244"/>
      <c r="BO55" s="1244"/>
      <c r="BP55" s="1245"/>
      <c r="BQ55" s="1242"/>
      <c r="BR55" s="1242"/>
      <c r="BS55" s="1242"/>
      <c r="BT55" s="1242"/>
      <c r="BU55" s="1242"/>
      <c r="BV55" s="1242"/>
      <c r="BW55" s="1242"/>
      <c r="BX55" s="1242">
        <v>0</v>
      </c>
      <c r="BY55" s="1242"/>
      <c r="BZ55" s="1242"/>
      <c r="CA55" s="1242"/>
      <c r="CB55" s="1242"/>
      <c r="CC55" s="1242"/>
      <c r="CD55" s="1242"/>
      <c r="CE55" s="1242"/>
      <c r="CF55" s="1245"/>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7"/>
      <c r="J57" s="1247"/>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578</v>
      </c>
      <c r="BC57" s="1244"/>
      <c r="BD57" s="1244"/>
      <c r="BE57" s="1244"/>
      <c r="BF57" s="1244"/>
      <c r="BG57" s="1244"/>
      <c r="BH57" s="1244"/>
      <c r="BI57" s="1244"/>
      <c r="BJ57" s="1244"/>
      <c r="BK57" s="1244"/>
      <c r="BL57" s="1244"/>
      <c r="BM57" s="1244"/>
      <c r="BN57" s="1244"/>
      <c r="BO57" s="1244"/>
      <c r="BP57" s="1245"/>
      <c r="BQ57" s="1242"/>
      <c r="BR57" s="1242"/>
      <c r="BS57" s="1242"/>
      <c r="BT57" s="1242"/>
      <c r="BU57" s="1242"/>
      <c r="BV57" s="1242"/>
      <c r="BW57" s="1242"/>
      <c r="BX57" s="1242">
        <v>62.7</v>
      </c>
      <c r="BY57" s="1242"/>
      <c r="BZ57" s="1242"/>
      <c r="CA57" s="1242"/>
      <c r="CB57" s="1242"/>
      <c r="CC57" s="1242"/>
      <c r="CD57" s="1242"/>
      <c r="CE57" s="1242"/>
      <c r="CF57" s="1245"/>
      <c r="CG57" s="1242"/>
      <c r="CH57" s="1242"/>
      <c r="CI57" s="1242"/>
      <c r="CJ57" s="1242"/>
      <c r="CK57" s="1242"/>
      <c r="CL57" s="1242"/>
      <c r="CM57" s="1242"/>
      <c r="CN57" s="1242">
        <v>64</v>
      </c>
      <c r="CO57" s="1242"/>
      <c r="CP57" s="1242"/>
      <c r="CQ57" s="1242"/>
      <c r="CR57" s="1242"/>
      <c r="CS57" s="1242"/>
      <c r="CT57" s="1242"/>
      <c r="CU57" s="1242"/>
      <c r="CV57" s="1242">
        <v>64</v>
      </c>
      <c r="CW57" s="1242"/>
      <c r="CX57" s="1242"/>
      <c r="CY57" s="1242"/>
      <c r="CZ57" s="1242"/>
      <c r="DA57" s="1242"/>
      <c r="DB57" s="1242"/>
      <c r="DC57" s="1242"/>
      <c r="DD57" s="363"/>
      <c r="DE57" s="362"/>
    </row>
    <row r="58" spans="1:109" s="358" customFormat="1" ht="13.2" x14ac:dyDescent="0.2">
      <c r="A58" s="243"/>
      <c r="B58" s="362"/>
      <c r="G58" s="1237"/>
      <c r="H58" s="1237"/>
      <c r="I58" s="1247"/>
      <c r="J58" s="1247"/>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580</v>
      </c>
    </row>
    <row r="64" spans="1:109" ht="13.2" x14ac:dyDescent="0.2">
      <c r="B64" s="247"/>
      <c r="G64" s="357"/>
      <c r="I64" s="369"/>
      <c r="J64" s="369"/>
      <c r="K64" s="369"/>
      <c r="L64" s="369"/>
      <c r="M64" s="369"/>
      <c r="N64" s="370"/>
      <c r="AM64" s="357"/>
      <c r="AN64" s="357" t="s">
        <v>573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581</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575</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528</v>
      </c>
      <c r="BQ72" s="1241"/>
      <c r="BR72" s="1241"/>
      <c r="BS72" s="1241"/>
      <c r="BT72" s="1241"/>
      <c r="BU72" s="1241"/>
      <c r="BV72" s="1241"/>
      <c r="BW72" s="1241"/>
      <c r="BX72" s="1241" t="s">
        <v>529</v>
      </c>
      <c r="BY72" s="1241"/>
      <c r="BZ72" s="1241"/>
      <c r="CA72" s="1241"/>
      <c r="CB72" s="1241"/>
      <c r="CC72" s="1241"/>
      <c r="CD72" s="1241"/>
      <c r="CE72" s="1241"/>
      <c r="CF72" s="1241" t="s">
        <v>530</v>
      </c>
      <c r="CG72" s="1241"/>
      <c r="CH72" s="1241"/>
      <c r="CI72" s="1241"/>
      <c r="CJ72" s="1241"/>
      <c r="CK72" s="1241"/>
      <c r="CL72" s="1241"/>
      <c r="CM72" s="1241"/>
      <c r="CN72" s="1241" t="s">
        <v>531</v>
      </c>
      <c r="CO72" s="1241"/>
      <c r="CP72" s="1241"/>
      <c r="CQ72" s="1241"/>
      <c r="CR72" s="1241"/>
      <c r="CS72" s="1241"/>
      <c r="CT72" s="1241"/>
      <c r="CU72" s="1241"/>
      <c r="CV72" s="1241" t="s">
        <v>532</v>
      </c>
      <c r="CW72" s="1241"/>
      <c r="CX72" s="1241"/>
      <c r="CY72" s="1241"/>
      <c r="CZ72" s="1241"/>
      <c r="DA72" s="1241"/>
      <c r="DB72" s="1241"/>
      <c r="DC72" s="1241"/>
    </row>
    <row r="73" spans="2:107" ht="13.2" x14ac:dyDescent="0.2">
      <c r="B73" s="247"/>
      <c r="G73" s="1248"/>
      <c r="H73" s="1248"/>
      <c r="I73" s="1248"/>
      <c r="J73" s="1248"/>
      <c r="K73" s="1249"/>
      <c r="L73" s="1249"/>
      <c r="M73" s="1249"/>
      <c r="N73" s="1249"/>
      <c r="AM73" s="359"/>
      <c r="AN73" s="1244" t="s">
        <v>576</v>
      </c>
      <c r="AO73" s="1244"/>
      <c r="AP73" s="1244"/>
      <c r="AQ73" s="1244"/>
      <c r="AR73" s="1244"/>
      <c r="AS73" s="1244"/>
      <c r="AT73" s="1244"/>
      <c r="AU73" s="1244"/>
      <c r="AV73" s="1244"/>
      <c r="AW73" s="1244"/>
      <c r="AX73" s="1244"/>
      <c r="AY73" s="1244"/>
      <c r="AZ73" s="1244"/>
      <c r="BA73" s="1244"/>
      <c r="BB73" s="1244" t="s">
        <v>577</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2" x14ac:dyDescent="0.2">
      <c r="B74" s="247"/>
      <c r="G74" s="1248"/>
      <c r="H74" s="1248"/>
      <c r="I74" s="1248"/>
      <c r="J74" s="1248"/>
      <c r="K74" s="1249"/>
      <c r="L74" s="1249"/>
      <c r="M74" s="1249"/>
      <c r="N74" s="1249"/>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8"/>
      <c r="H75" s="1248"/>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582</v>
      </c>
      <c r="BC75" s="1244"/>
      <c r="BD75" s="1244"/>
      <c r="BE75" s="1244"/>
      <c r="BF75" s="1244"/>
      <c r="BG75" s="1244"/>
      <c r="BH75" s="1244"/>
      <c r="BI75" s="1244"/>
      <c r="BJ75" s="1244"/>
      <c r="BK75" s="1244"/>
      <c r="BL75" s="1244"/>
      <c r="BM75" s="1244"/>
      <c r="BN75" s="1244"/>
      <c r="BO75" s="1244"/>
      <c r="BP75" s="1242">
        <v>1.1000000000000001</v>
      </c>
      <c r="BQ75" s="1242"/>
      <c r="BR75" s="1242"/>
      <c r="BS75" s="1242"/>
      <c r="BT75" s="1242"/>
      <c r="BU75" s="1242"/>
      <c r="BV75" s="1242"/>
      <c r="BW75" s="1242"/>
      <c r="BX75" s="1242">
        <v>1</v>
      </c>
      <c r="BY75" s="1242"/>
      <c r="BZ75" s="1242"/>
      <c r="CA75" s="1242"/>
      <c r="CB75" s="1242"/>
      <c r="CC75" s="1242"/>
      <c r="CD75" s="1242"/>
      <c r="CE75" s="1242"/>
      <c r="CF75" s="1242">
        <v>1</v>
      </c>
      <c r="CG75" s="1242"/>
      <c r="CH75" s="1242"/>
      <c r="CI75" s="1242"/>
      <c r="CJ75" s="1242"/>
      <c r="CK75" s="1242"/>
      <c r="CL75" s="1242"/>
      <c r="CM75" s="1242"/>
      <c r="CN75" s="1242">
        <v>1</v>
      </c>
      <c r="CO75" s="1242"/>
      <c r="CP75" s="1242"/>
      <c r="CQ75" s="1242"/>
      <c r="CR75" s="1242"/>
      <c r="CS75" s="1242"/>
      <c r="CT75" s="1242"/>
      <c r="CU75" s="1242"/>
      <c r="CV75" s="1242">
        <v>1.3</v>
      </c>
      <c r="CW75" s="1242"/>
      <c r="CX75" s="1242"/>
      <c r="CY75" s="1242"/>
      <c r="CZ75" s="1242"/>
      <c r="DA75" s="1242"/>
      <c r="DB75" s="1242"/>
      <c r="DC75" s="1242"/>
    </row>
    <row r="76" spans="2:107" ht="13.2" x14ac:dyDescent="0.2">
      <c r="B76" s="247"/>
      <c r="G76" s="1248"/>
      <c r="H76" s="1248"/>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9"/>
      <c r="L77" s="1249"/>
      <c r="M77" s="1249"/>
      <c r="N77" s="1249"/>
      <c r="AN77" s="1241" t="s">
        <v>579</v>
      </c>
      <c r="AO77" s="1241"/>
      <c r="AP77" s="1241"/>
      <c r="AQ77" s="1241"/>
      <c r="AR77" s="1241"/>
      <c r="AS77" s="1241"/>
      <c r="AT77" s="1241"/>
      <c r="AU77" s="1241"/>
      <c r="AV77" s="1241"/>
      <c r="AW77" s="1241"/>
      <c r="AX77" s="1241"/>
      <c r="AY77" s="1241"/>
      <c r="AZ77" s="1241"/>
      <c r="BA77" s="1241"/>
      <c r="BB77" s="1244" t="s">
        <v>577</v>
      </c>
      <c r="BC77" s="1244"/>
      <c r="BD77" s="1244"/>
      <c r="BE77" s="1244"/>
      <c r="BF77" s="1244"/>
      <c r="BG77" s="1244"/>
      <c r="BH77" s="1244"/>
      <c r="BI77" s="1244"/>
      <c r="BJ77" s="1244"/>
      <c r="BK77" s="1244"/>
      <c r="BL77" s="1244"/>
      <c r="BM77" s="1244"/>
      <c r="BN77" s="1244"/>
      <c r="BO77" s="1244"/>
      <c r="BP77" s="1242">
        <v>3.4</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2" x14ac:dyDescent="0.2">
      <c r="B78" s="247"/>
      <c r="G78" s="1237"/>
      <c r="H78" s="1237"/>
      <c r="I78" s="1237"/>
      <c r="J78" s="1237"/>
      <c r="K78" s="1249"/>
      <c r="L78" s="1249"/>
      <c r="M78" s="1249"/>
      <c r="N78" s="1249"/>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7"/>
      <c r="J79" s="1247"/>
      <c r="K79" s="1250"/>
      <c r="L79" s="1250"/>
      <c r="M79" s="1250"/>
      <c r="N79" s="1250"/>
      <c r="AN79" s="1241"/>
      <c r="AO79" s="1241"/>
      <c r="AP79" s="1241"/>
      <c r="AQ79" s="1241"/>
      <c r="AR79" s="1241"/>
      <c r="AS79" s="1241"/>
      <c r="AT79" s="1241"/>
      <c r="AU79" s="1241"/>
      <c r="AV79" s="1241"/>
      <c r="AW79" s="1241"/>
      <c r="AX79" s="1241"/>
      <c r="AY79" s="1241"/>
      <c r="AZ79" s="1241"/>
      <c r="BA79" s="1241"/>
      <c r="BB79" s="1244" t="s">
        <v>582</v>
      </c>
      <c r="BC79" s="1244"/>
      <c r="BD79" s="1244"/>
      <c r="BE79" s="1244"/>
      <c r="BF79" s="1244"/>
      <c r="BG79" s="1244"/>
      <c r="BH79" s="1244"/>
      <c r="BI79" s="1244"/>
      <c r="BJ79" s="1244"/>
      <c r="BK79" s="1244"/>
      <c r="BL79" s="1244"/>
      <c r="BM79" s="1244"/>
      <c r="BN79" s="1244"/>
      <c r="BO79" s="1244"/>
      <c r="BP79" s="1242">
        <v>8.8000000000000007</v>
      </c>
      <c r="BQ79" s="1242"/>
      <c r="BR79" s="1242"/>
      <c r="BS79" s="1242"/>
      <c r="BT79" s="1242"/>
      <c r="BU79" s="1242"/>
      <c r="BV79" s="1242"/>
      <c r="BW79" s="1242"/>
      <c r="BX79" s="1242">
        <v>8.3000000000000007</v>
      </c>
      <c r="BY79" s="1242"/>
      <c r="BZ79" s="1242"/>
      <c r="CA79" s="1242"/>
      <c r="CB79" s="1242"/>
      <c r="CC79" s="1242"/>
      <c r="CD79" s="1242"/>
      <c r="CE79" s="1242"/>
      <c r="CF79" s="1242">
        <v>8.1</v>
      </c>
      <c r="CG79" s="1242"/>
      <c r="CH79" s="1242"/>
      <c r="CI79" s="1242"/>
      <c r="CJ79" s="1242"/>
      <c r="CK79" s="1242"/>
      <c r="CL79" s="1242"/>
      <c r="CM79" s="1242"/>
      <c r="CN79" s="1242">
        <v>8.1999999999999993</v>
      </c>
      <c r="CO79" s="1242"/>
      <c r="CP79" s="1242"/>
      <c r="CQ79" s="1242"/>
      <c r="CR79" s="1242"/>
      <c r="CS79" s="1242"/>
      <c r="CT79" s="1242"/>
      <c r="CU79" s="1242"/>
      <c r="CV79" s="1242">
        <v>8.3000000000000007</v>
      </c>
      <c r="CW79" s="1242"/>
      <c r="CX79" s="1242"/>
      <c r="CY79" s="1242"/>
      <c r="CZ79" s="1242"/>
      <c r="DA79" s="1242"/>
      <c r="DB79" s="1242"/>
      <c r="DC79" s="1242"/>
    </row>
    <row r="80" spans="2:107" ht="13.2" x14ac:dyDescent="0.2">
      <c r="B80" s="247"/>
      <c r="G80" s="1237"/>
      <c r="H80" s="1237"/>
      <c r="I80" s="1247"/>
      <c r="J80" s="1247"/>
      <c r="K80" s="1250"/>
      <c r="L80" s="1250"/>
      <c r="M80" s="1250"/>
      <c r="N80" s="1250"/>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7N5IOVO6klYn2SO89NdFBFiceHBfOa//lFz61KKCr4u4BB0TMEm2HTHxW8qygDWpvyCUFj5LaLEjwg6cauIJVQ==" saltValue="gK+m+nd/0bZv2MJfOdajx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F7E4A-C46C-4DA9-83DC-15F29BB48C4F}">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wvbaZ1t7dmQK9d3z6Ln5zUE81lqoVKYaY+zZ4HPcqMvGMPMyilrGnIqNDLXWFyWAW7kQ1s38lFBY+XYXHgTnaA==" saltValue="biu76l/xq/zxhQAaOYt9b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AE572-D862-4534-A89F-B5DD214C75E3}">
  <sheetPr>
    <pageSetUpPr fitToPage="1"/>
  </sheetPr>
  <dimension ref="A1:DR125"/>
  <sheetViews>
    <sheetView showGridLines="0" zoomScale="55" zoomScaleNormal="55"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478</v>
      </c>
    </row>
  </sheetData>
  <sheetProtection algorithmName="SHA-512" hashValue="zVdggNRgqh5ICSIBeuk/CKbPltghWQ6pkUO4VtMQ/97/Jvgzh1m8qWln1zjrC2ApnbEX0KJrEaM5eyWEuZz1XA==" saltValue="OmVgw9F7E/F6qsJ2kZgw9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527</v>
      </c>
      <c r="G2" s="137"/>
      <c r="H2" s="138"/>
    </row>
    <row r="3" spans="1:8" x14ac:dyDescent="0.2">
      <c r="A3" s="134" t="s">
        <v>520</v>
      </c>
      <c r="B3" s="139"/>
      <c r="C3" s="140"/>
      <c r="D3" s="141">
        <v>270911</v>
      </c>
      <c r="E3" s="142"/>
      <c r="F3" s="143">
        <v>125391</v>
      </c>
      <c r="G3" s="144"/>
      <c r="H3" s="145"/>
    </row>
    <row r="4" spans="1:8" x14ac:dyDescent="0.2">
      <c r="A4" s="146"/>
      <c r="B4" s="147"/>
      <c r="C4" s="148"/>
      <c r="D4" s="149">
        <v>212747</v>
      </c>
      <c r="E4" s="150"/>
      <c r="F4" s="151">
        <v>68516</v>
      </c>
      <c r="G4" s="152"/>
      <c r="H4" s="153"/>
    </row>
    <row r="5" spans="1:8" x14ac:dyDescent="0.2">
      <c r="A5" s="134" t="s">
        <v>522</v>
      </c>
      <c r="B5" s="139"/>
      <c r="C5" s="140"/>
      <c r="D5" s="141">
        <v>389166</v>
      </c>
      <c r="E5" s="142"/>
      <c r="F5" s="143">
        <v>138402</v>
      </c>
      <c r="G5" s="144"/>
      <c r="H5" s="145"/>
    </row>
    <row r="6" spans="1:8" x14ac:dyDescent="0.2">
      <c r="A6" s="146"/>
      <c r="B6" s="147"/>
      <c r="C6" s="148"/>
      <c r="D6" s="149">
        <v>320448</v>
      </c>
      <c r="E6" s="150"/>
      <c r="F6" s="151">
        <v>70652</v>
      </c>
      <c r="G6" s="152"/>
      <c r="H6" s="153"/>
    </row>
    <row r="7" spans="1:8" x14ac:dyDescent="0.2">
      <c r="A7" s="134" t="s">
        <v>523</v>
      </c>
      <c r="B7" s="139"/>
      <c r="C7" s="140"/>
      <c r="D7" s="141">
        <v>292775</v>
      </c>
      <c r="E7" s="142"/>
      <c r="F7" s="143">
        <v>146367</v>
      </c>
      <c r="G7" s="144"/>
      <c r="H7" s="145"/>
    </row>
    <row r="8" spans="1:8" x14ac:dyDescent="0.2">
      <c r="A8" s="146"/>
      <c r="B8" s="147"/>
      <c r="C8" s="148"/>
      <c r="D8" s="149">
        <v>240942</v>
      </c>
      <c r="E8" s="150"/>
      <c r="F8" s="151">
        <v>79441</v>
      </c>
      <c r="G8" s="152"/>
      <c r="H8" s="153"/>
    </row>
    <row r="9" spans="1:8" x14ac:dyDescent="0.2">
      <c r="A9" s="134" t="s">
        <v>524</v>
      </c>
      <c r="B9" s="139"/>
      <c r="C9" s="140"/>
      <c r="D9" s="141">
        <v>482993</v>
      </c>
      <c r="E9" s="142"/>
      <c r="F9" s="143">
        <v>165181</v>
      </c>
      <c r="G9" s="144"/>
      <c r="H9" s="145"/>
    </row>
    <row r="10" spans="1:8" x14ac:dyDescent="0.2">
      <c r="A10" s="146"/>
      <c r="B10" s="147"/>
      <c r="C10" s="148"/>
      <c r="D10" s="149">
        <v>320060</v>
      </c>
      <c r="E10" s="150"/>
      <c r="F10" s="151">
        <v>82246</v>
      </c>
      <c r="G10" s="152"/>
      <c r="H10" s="153"/>
    </row>
    <row r="11" spans="1:8" x14ac:dyDescent="0.2">
      <c r="A11" s="134" t="s">
        <v>525</v>
      </c>
      <c r="B11" s="139"/>
      <c r="C11" s="140"/>
      <c r="D11" s="141">
        <v>473108</v>
      </c>
      <c r="E11" s="142"/>
      <c r="F11" s="143">
        <v>166234</v>
      </c>
      <c r="G11" s="144"/>
      <c r="H11" s="145"/>
    </row>
    <row r="12" spans="1:8" x14ac:dyDescent="0.2">
      <c r="A12" s="146"/>
      <c r="B12" s="147"/>
      <c r="C12" s="154"/>
      <c r="D12" s="149">
        <v>370807</v>
      </c>
      <c r="E12" s="150"/>
      <c r="F12" s="151">
        <v>89789</v>
      </c>
      <c r="G12" s="152"/>
      <c r="H12" s="153"/>
    </row>
    <row r="13" spans="1:8" x14ac:dyDescent="0.2">
      <c r="A13" s="134"/>
      <c r="B13" s="139"/>
      <c r="C13" s="140"/>
      <c r="D13" s="141">
        <v>381791</v>
      </c>
      <c r="E13" s="142"/>
      <c r="F13" s="143">
        <v>148315</v>
      </c>
      <c r="G13" s="155"/>
      <c r="H13" s="145"/>
    </row>
    <row r="14" spans="1:8" x14ac:dyDescent="0.2">
      <c r="A14" s="146"/>
      <c r="B14" s="147"/>
      <c r="C14" s="148"/>
      <c r="D14" s="149">
        <v>293001</v>
      </c>
      <c r="E14" s="150"/>
      <c r="F14" s="151">
        <v>78129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9.4</v>
      </c>
      <c r="C19" s="156">
        <f>ROUND(VALUE(SUBSTITUTE(実質収支比率等に係る経年分析!G$48,"▲","-")),2)</f>
        <v>9.3800000000000008</v>
      </c>
      <c r="D19" s="156">
        <f>ROUND(VALUE(SUBSTITUTE(実質収支比率等に係る経年分析!H$48,"▲","-")),2)</f>
        <v>10.130000000000001</v>
      </c>
      <c r="E19" s="156">
        <f>ROUND(VALUE(SUBSTITUTE(実質収支比率等に係る経年分析!I$48,"▲","-")),2)</f>
        <v>6.07</v>
      </c>
      <c r="F19" s="156">
        <f>ROUND(VALUE(SUBSTITUTE(実質収支比率等に係る経年分析!J$48,"▲","-")),2)</f>
        <v>5.27</v>
      </c>
    </row>
    <row r="20" spans="1:11" x14ac:dyDescent="0.2">
      <c r="A20" s="156" t="s">
        <v>53</v>
      </c>
      <c r="B20" s="156">
        <f>ROUND(VALUE(SUBSTITUTE(実質収支比率等に係る経年分析!F$47,"▲","-")),2)</f>
        <v>147.52000000000001</v>
      </c>
      <c r="C20" s="156">
        <f>ROUND(VALUE(SUBSTITUTE(実質収支比率等に係る経年分析!G$47,"▲","-")),2)</f>
        <v>148.71</v>
      </c>
      <c r="D20" s="156">
        <f>ROUND(VALUE(SUBSTITUTE(実質収支比率等に係る経年分析!H$47,"▲","-")),2)</f>
        <v>158.30000000000001</v>
      </c>
      <c r="E20" s="156">
        <f>ROUND(VALUE(SUBSTITUTE(実質収支比率等に係る経年分析!I$47,"▲","-")),2)</f>
        <v>153.55000000000001</v>
      </c>
      <c r="F20" s="156">
        <f>ROUND(VALUE(SUBSTITUTE(実質収支比率等に係る経年分析!J$47,"▲","-")),2)</f>
        <v>165.87</v>
      </c>
    </row>
    <row r="21" spans="1:11" x14ac:dyDescent="0.2">
      <c r="A21" s="156" t="s">
        <v>54</v>
      </c>
      <c r="B21" s="156">
        <f>IF(ISNUMBER(VALUE(SUBSTITUTE(実質収支比率等に係る経年分析!F$49,"▲","-"))),ROUND(VALUE(SUBSTITUTE(実質収支比率等に係る経年分析!F$49,"▲","-")),2),NA())</f>
        <v>-2.5099999999999998</v>
      </c>
      <c r="C21" s="156">
        <f>IF(ISNUMBER(VALUE(SUBSTITUTE(実質収支比率等に係る経年分析!G$49,"▲","-"))),ROUND(VALUE(SUBSTITUTE(実質収支比率等に係る経年分析!G$49,"▲","-")),2),NA())</f>
        <v>0.35</v>
      </c>
      <c r="D21" s="156">
        <f>IF(ISNUMBER(VALUE(SUBSTITUTE(実質収支比率等に係る経年分析!H$49,"▲","-"))),ROUND(VALUE(SUBSTITUTE(実質収支比率等に係る経年分析!H$49,"▲","-")),2),NA())</f>
        <v>0.6</v>
      </c>
      <c r="E21" s="156">
        <f>IF(ISNUMBER(VALUE(SUBSTITUTE(実質収支比率等に係る経年分析!I$49,"▲","-"))),ROUND(VALUE(SUBSTITUTE(実質収支比率等に係る経年分析!I$49,"▲","-")),2),NA())</f>
        <v>14.28</v>
      </c>
      <c r="F21" s="156">
        <f>IF(ISNUMBER(VALUE(SUBSTITUTE(実質収支比率等に係る経年分析!J$49,"▲","-"))),ROUND(VALUE(SUBSTITUTE(実質収支比率等に係る経年分析!J$49,"▲","-")),2),NA())</f>
        <v>9.18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1.36</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介護サービス事業特別会計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国民健康保険診療事業特別会計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0.08</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国民健康保険事業特別会計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0.72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1.39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0.54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0.16</v>
      </c>
    </row>
    <row r="34" spans="1:16" x14ac:dyDescent="0.2">
      <c r="A34" s="157" t="str">
        <f>IF(連結実質赤字比率に係る赤字・黒字の構成分析!C$36="",NA(),連結実質赤字比率に係る赤字・黒字の構成分析!C$36)</f>
        <v>簡易水道事業会計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0.47</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#VALUE!</v>
      </c>
      <c r="C35" s="157" t="e">
        <f>IF(ROUND(VALUE(SUBSTITUTE(連結実質赤字比率に係る赤字・黒字の構成分析!F$35,"▲", "-")), 2) &gt;= 0, ABS(ROUND(VALUE(SUBSTITUTE(連結実質赤字比率に係る赤字・黒字の構成分析!F$35,"▲", "-")), 2)), NA())</f>
        <v>#VALUE!</v>
      </c>
      <c r="D35" s="157" t="e">
        <f>IF(ROUND(VALUE(SUBSTITUTE(連結実質赤字比率に係る赤字・黒字の構成分析!G$35,"▲", "-")), 2) &lt; 0, ABS(ROUND(VALUE(SUBSTITUTE(連結実質赤字比率に係る赤字・黒字の構成分析!G$35,"▲", "-")), 2)), NA())</f>
        <v>#VALUE!</v>
      </c>
      <c r="E35" s="157" t="e">
        <f>IF(ROUND(VALUE(SUBSTITUTE(連結実質赤字比率に係る赤字・黒字の構成分析!G$35,"▲", "-")), 2) &gt;= 0, ABS(ROUND(VALUE(SUBSTITUTE(連結実質赤字比率に係る赤字・黒字の構成分析!G$35,"▲", "-")), 2)), NA())</f>
        <v>#VALUE!</v>
      </c>
      <c r="F35" s="157" t="e">
        <f>IF(ROUND(VALUE(SUBSTITUTE(連結実質赤字比率に係る赤字・黒字の構成分析!H$35,"▲", "-")), 2) &lt; 0, ABS(ROUND(VALUE(SUBSTITUTE(連結実質赤字比率に係る赤字・黒字の構成分析!H$35,"▲", "-")), 2)), NA())</f>
        <v>#VALUE!</v>
      </c>
      <c r="G35" s="157" t="e">
        <f>IF(ROUND(VALUE(SUBSTITUTE(連結実質赤字比率に係る赤字・黒字の構成分析!H$35,"▲", "-")), 2) &gt;= 0, ABS(ROUND(VALUE(SUBSTITUTE(連結実質赤字比率に係る赤字・黒字の構成分析!H$35,"▲", "-")), 2)), NA())</f>
        <v>#VALUE!</v>
      </c>
      <c r="H35" s="157" t="e">
        <f>IF(ROUND(VALUE(SUBSTITUTE(連結実質赤字比率に係る赤字・黒字の構成分析!I$35,"▲", "-")), 2) &lt; 0, ABS(ROUND(VALUE(SUBSTITUTE(連結実質赤字比率に係る赤字・黒字の構成分析!I$35,"▲", "-")), 2)), NA())</f>
        <v>#VALUE!</v>
      </c>
      <c r="I35" s="157" t="e">
        <f>IF(ROUND(VALUE(SUBSTITUTE(連結実質赤字比率に係る赤字・黒字の構成分析!I$35,"▲", "-")), 2) &gt;= 0, ABS(ROUND(VALUE(SUBSTITUTE(連結実質赤字比率に係る赤字・黒字の構成分析!I$35,"▲", "-")), 2)), NA())</f>
        <v>#VALUE!</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0.68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9.4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9.3699999999999992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10.119999999999999</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6.06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5.27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378</v>
      </c>
      <c r="E42" s="158"/>
      <c r="F42" s="158"/>
      <c r="G42" s="158">
        <f>'実質公債費比率（分子）の構造'!L$52</f>
        <v>359</v>
      </c>
      <c r="H42" s="158"/>
      <c r="I42" s="158"/>
      <c r="J42" s="158">
        <f>'実質公債費比率（分子）の構造'!M$52</f>
        <v>340</v>
      </c>
      <c r="K42" s="158"/>
      <c r="L42" s="158"/>
      <c r="M42" s="158">
        <f>'実質公債費比率（分子）の構造'!N$52</f>
        <v>316</v>
      </c>
      <c r="N42" s="158"/>
      <c r="O42" s="158"/>
      <c r="P42" s="158">
        <f>'実質公債費比率（分子）の構造'!O$52</f>
        <v>282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f>'実質公債費比率（分子）の構造'!N$50</f>
        <v>0</v>
      </c>
      <c r="L44" s="158"/>
      <c r="M44" s="158"/>
      <c r="N44" s="158">
        <f>'実質公債費比率（分子）の構造'!O$50</f>
        <v>1</v>
      </c>
      <c r="O44" s="158"/>
      <c r="P44" s="158"/>
    </row>
    <row r="45" spans="1:16" x14ac:dyDescent="0.2">
      <c r="A45" s="158" t="s">
        <v>63</v>
      </c>
      <c r="B45" s="158">
        <f>'実質公債費比率（分子）の構造'!K$49</f>
        <v>41</v>
      </c>
      <c r="C45" s="158"/>
      <c r="D45" s="158"/>
      <c r="E45" s="158">
        <f>'実質公債費比率（分子）の構造'!L$49</f>
        <v>42</v>
      </c>
      <c r="F45" s="158"/>
      <c r="G45" s="158"/>
      <c r="H45" s="158">
        <f>'実質公債費比率（分子）の構造'!M$49</f>
        <v>42</v>
      </c>
      <c r="I45" s="158"/>
      <c r="J45" s="158"/>
      <c r="K45" s="158">
        <f>'実質公債費比率（分子）の構造'!N$49</f>
        <v>46</v>
      </c>
      <c r="L45" s="158"/>
      <c r="M45" s="158"/>
      <c r="N45" s="158">
        <f>'実質公債費比率（分子）の構造'!O$49</f>
        <v>69</v>
      </c>
      <c r="O45" s="158"/>
      <c r="P45" s="158"/>
    </row>
    <row r="46" spans="1:16" x14ac:dyDescent="0.2">
      <c r="A46" s="158" t="s">
        <v>64</v>
      </c>
      <c r="B46" s="158">
        <f>'実質公債費比率（分子）の構造'!K$48</f>
        <v>161</v>
      </c>
      <c r="C46" s="158"/>
      <c r="D46" s="158"/>
      <c r="E46" s="158">
        <f>'実質公債費比率（分子）の構造'!L$48</f>
        <v>153</v>
      </c>
      <c r="F46" s="158"/>
      <c r="G46" s="158"/>
      <c r="H46" s="158">
        <f>'実質公債費比率（分子）の構造'!M$48</f>
        <v>150</v>
      </c>
      <c r="I46" s="158"/>
      <c r="J46" s="158"/>
      <c r="K46" s="158">
        <f>'実質公債費比率（分子）の構造'!N$48</f>
        <v>146</v>
      </c>
      <c r="L46" s="158"/>
      <c r="M46" s="158"/>
      <c r="N46" s="158">
        <f>'実質公債費比率（分子）の構造'!O$48</f>
        <v>140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217</v>
      </c>
      <c r="C49" s="158"/>
      <c r="D49" s="158"/>
      <c r="E49" s="158">
        <f>'実質公債費比率（分子）の構造'!L$45</f>
        <v>210</v>
      </c>
      <c r="F49" s="158"/>
      <c r="G49" s="158"/>
      <c r="H49" s="158">
        <f>'実質公債費比率（分子）の構造'!M$45</f>
        <v>191</v>
      </c>
      <c r="I49" s="158"/>
      <c r="J49" s="158"/>
      <c r="K49" s="158">
        <f>'実質公債費比率（分子）の構造'!N$45</f>
        <v>179</v>
      </c>
      <c r="L49" s="158"/>
      <c r="M49" s="158"/>
      <c r="N49" s="158">
        <f>'実質公債費比率（分子）の構造'!O$45</f>
        <v>170</v>
      </c>
      <c r="O49" s="158"/>
      <c r="P49" s="158"/>
    </row>
    <row r="50" spans="1:16" x14ac:dyDescent="0.2">
      <c r="A50" s="158" t="s">
        <v>67</v>
      </c>
      <c r="B50" s="158" t="e">
        <f>NA()</f>
        <v>#N/A</v>
      </c>
      <c r="C50" s="158">
        <f>IF(ISNUMBER('実質公債費比率（分子）の構造'!K$53),'実質公債費比率（分子）の構造'!K$53,NA())</f>
        <v>41</v>
      </c>
      <c r="D50" s="158" t="e">
        <f>NA()</f>
        <v>#N/A</v>
      </c>
      <c r="E50" s="158" t="e">
        <f>NA()</f>
        <v>#N/A</v>
      </c>
      <c r="F50" s="158">
        <f>IF(ISNUMBER('実質公債費比率（分子）の構造'!L$53),'実質公債費比率（分子）の構造'!L$53,NA())</f>
        <v>46</v>
      </c>
      <c r="G50" s="158" t="e">
        <f>NA()</f>
        <v>#N/A</v>
      </c>
      <c r="H50" s="158" t="e">
        <f>NA()</f>
        <v>#N/A</v>
      </c>
      <c r="I50" s="158">
        <f>IF(ISNUMBER('実質公債費比率（分子）の構造'!M$53),'実質公債費比率（分子）の構造'!M$53,NA())</f>
        <v>43</v>
      </c>
      <c r="J50" s="158" t="e">
        <f>NA()</f>
        <v>#N/A</v>
      </c>
      <c r="K50" s="158" t="e">
        <f>NA()</f>
        <v>#N/A</v>
      </c>
      <c r="L50" s="158">
        <f>IF(ISNUMBER('実質公債費比率（分子）の構造'!N$53),'実質公債費比率（分子）の構造'!N$53,NA())</f>
        <v>55</v>
      </c>
      <c r="M50" s="158" t="e">
        <f>NA()</f>
        <v>#N/A</v>
      </c>
      <c r="N50" s="158" t="e">
        <f>NA()</f>
        <v>#N/A</v>
      </c>
      <c r="O50" s="158">
        <f>IF(ISNUMBER('実質公債費比率（分子）の構造'!O$53),'実質公債費比率（分子）の構造'!O$53,NA())</f>
        <v>98</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2568</v>
      </c>
      <c r="E56" s="157"/>
      <c r="F56" s="157"/>
      <c r="G56" s="157">
        <f>'将来負担比率（分子）の構造'!J$52</f>
        <v>2491</v>
      </c>
      <c r="H56" s="157"/>
      <c r="I56" s="157"/>
      <c r="J56" s="157">
        <f>'将来負担比率（分子）の構造'!K$52</f>
        <v>2505</v>
      </c>
      <c r="K56" s="157"/>
      <c r="L56" s="157"/>
      <c r="M56" s="157">
        <f>'将来負担比率（分子）の構造'!L$52</f>
        <v>2230</v>
      </c>
      <c r="N56" s="157"/>
      <c r="O56" s="157"/>
      <c r="P56" s="157">
        <f>'将来負担比率（分子）の構造'!M$52</f>
        <v>1941</v>
      </c>
    </row>
    <row r="57" spans="1:16" x14ac:dyDescent="0.2">
      <c r="A57" s="157" t="s">
        <v>42</v>
      </c>
      <c r="B57" s="157"/>
      <c r="C57" s="157"/>
      <c r="D57" s="157">
        <f>'将来負担比率（分子）の構造'!I$51</f>
        <v>32</v>
      </c>
      <c r="E57" s="157"/>
      <c r="F57" s="157"/>
      <c r="G57" s="157">
        <f>'将来負担比率（分子）の構造'!J$51</f>
        <v>28</v>
      </c>
      <c r="H57" s="157"/>
      <c r="I57" s="157"/>
      <c r="J57" s="157">
        <f>'将来負担比率（分子）の構造'!K$51</f>
        <v>22</v>
      </c>
      <c r="K57" s="157"/>
      <c r="L57" s="157"/>
      <c r="M57" s="157">
        <f>'将来負担比率（分子）の構造'!L$51</f>
        <v>11</v>
      </c>
      <c r="N57" s="157"/>
      <c r="O57" s="157"/>
      <c r="P57" s="157" t="str">
        <f>'将来負担比率（分子）の構造'!M$51</f>
        <v>-</v>
      </c>
    </row>
    <row r="58" spans="1:16" x14ac:dyDescent="0.2">
      <c r="A58" s="157" t="s">
        <v>41</v>
      </c>
      <c r="B58" s="157"/>
      <c r="C58" s="157"/>
      <c r="D58" s="157">
        <f>'将来負担比率（分子）の構造'!I$50</f>
        <v>12637</v>
      </c>
      <c r="E58" s="157"/>
      <c r="F58" s="157"/>
      <c r="G58" s="157">
        <f>'将来負担比率（分子）の構造'!J$50</f>
        <v>12292</v>
      </c>
      <c r="H58" s="157"/>
      <c r="I58" s="157"/>
      <c r="J58" s="157">
        <f>'将来負担比率（分子）の構造'!K$50</f>
        <v>12613</v>
      </c>
      <c r="K58" s="157"/>
      <c r="L58" s="157"/>
      <c r="M58" s="157">
        <f>'将来負担比率（分子）の構造'!L$50</f>
        <v>13706</v>
      </c>
      <c r="N58" s="157"/>
      <c r="O58" s="157"/>
      <c r="P58" s="157">
        <f>'将来負担比率（分子）の構造'!M$50</f>
        <v>14327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1346</v>
      </c>
      <c r="C62" s="157"/>
      <c r="D62" s="157"/>
      <c r="E62" s="157">
        <f>'将来負担比率（分子）の構造'!J$45</f>
        <v>1047</v>
      </c>
      <c r="F62" s="157"/>
      <c r="G62" s="157"/>
      <c r="H62" s="157">
        <f>'将来負担比率（分子）の構造'!K$45</f>
        <v>1048</v>
      </c>
      <c r="I62" s="157"/>
      <c r="J62" s="157"/>
      <c r="K62" s="157">
        <f>'将来負担比率（分子）の構造'!L$45</f>
        <v>976</v>
      </c>
      <c r="L62" s="157"/>
      <c r="M62" s="157"/>
      <c r="N62" s="157">
        <f>'将来負担比率（分子）の構造'!M$45</f>
        <v>946</v>
      </c>
      <c r="O62" s="157"/>
      <c r="P62" s="157"/>
    </row>
    <row r="63" spans="1:16" x14ac:dyDescent="0.2">
      <c r="A63" s="157" t="s">
        <v>34</v>
      </c>
      <c r="B63" s="157">
        <f>'将来負担比率（分子）の構造'!I$44</f>
        <v>223</v>
      </c>
      <c r="C63" s="157"/>
      <c r="D63" s="157"/>
      <c r="E63" s="157">
        <f>'将来負担比率（分子）の構造'!J$44</f>
        <v>418</v>
      </c>
      <c r="F63" s="157"/>
      <c r="G63" s="157"/>
      <c r="H63" s="157">
        <f>'将来負担比率（分子）の構造'!K$44</f>
        <v>1020</v>
      </c>
      <c r="I63" s="157"/>
      <c r="J63" s="157"/>
      <c r="K63" s="157">
        <f>'将来負担比率（分子）の構造'!L$44</f>
        <v>1061</v>
      </c>
      <c r="L63" s="157"/>
      <c r="M63" s="157"/>
      <c r="N63" s="157">
        <f>'将来負担比率（分子）の構造'!M$44</f>
        <v>1024</v>
      </c>
      <c r="O63" s="157"/>
      <c r="P63" s="157"/>
    </row>
    <row r="64" spans="1:16" x14ac:dyDescent="0.2">
      <c r="A64" s="157" t="s">
        <v>33</v>
      </c>
      <c r="B64" s="157">
        <f>'将来負担比率（分子）の構造'!I$43</f>
        <v>1172</v>
      </c>
      <c r="C64" s="157"/>
      <c r="D64" s="157"/>
      <c r="E64" s="157">
        <f>'将来負担比率（分子）の構造'!J$43</f>
        <v>1035</v>
      </c>
      <c r="F64" s="157"/>
      <c r="G64" s="157"/>
      <c r="H64" s="157">
        <f>'将来負担比率（分子）の構造'!K$43</f>
        <v>903</v>
      </c>
      <c r="I64" s="157"/>
      <c r="J64" s="157"/>
      <c r="K64" s="157">
        <f>'将来負担比率（分子）の構造'!L$43</f>
        <v>766</v>
      </c>
      <c r="L64" s="157"/>
      <c r="M64" s="157"/>
      <c r="N64" s="157">
        <f>'将来負担比率（分子）の構造'!M$43</f>
        <v>628</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f>'将来負担比率（分子）の構造'!L$42</f>
        <v>1</v>
      </c>
      <c r="L65" s="157"/>
      <c r="M65" s="157"/>
      <c r="N65" s="157">
        <f>'将来負担比率（分子）の構造'!M$42</f>
        <v>2</v>
      </c>
      <c r="O65" s="157"/>
      <c r="P65" s="157"/>
    </row>
    <row r="66" spans="1:16" x14ac:dyDescent="0.2">
      <c r="A66" s="157" t="s">
        <v>31</v>
      </c>
      <c r="B66" s="157">
        <f>'将来負担比率（分子）の構造'!I$41</f>
        <v>1587</v>
      </c>
      <c r="C66" s="157"/>
      <c r="D66" s="157"/>
      <c r="E66" s="157">
        <f>'将来負担比率（分子）の構造'!J$41</f>
        <v>1402</v>
      </c>
      <c r="F66" s="157"/>
      <c r="G66" s="157"/>
      <c r="H66" s="157">
        <f>'将来負担比率（分子）の構造'!K$41</f>
        <v>1235</v>
      </c>
      <c r="I66" s="157"/>
      <c r="J66" s="157"/>
      <c r="K66" s="157">
        <f>'将来負担比率（分子）の構造'!L$41</f>
        <v>1079</v>
      </c>
      <c r="L66" s="157"/>
      <c r="M66" s="157"/>
      <c r="N66" s="157">
        <f>'将来負担比率（分子）の構造'!M$41</f>
        <v>931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6962</v>
      </c>
      <c r="C72" s="161">
        <f>基金残高に係る経年分析!G55</f>
        <v>8249</v>
      </c>
      <c r="D72" s="161">
        <f>基金残高に係る経年分析!H55</f>
        <v>8949</v>
      </c>
    </row>
    <row r="73" spans="1:16" x14ac:dyDescent="0.2">
      <c r="A73" s="160" t="s">
        <v>74</v>
      </c>
      <c r="B73" s="161">
        <f>基金残高に係る経年分析!F56</f>
        <v>2050</v>
      </c>
      <c r="C73" s="161">
        <f>基金残高に係る経年分析!G56</f>
        <v>1900</v>
      </c>
      <c r="D73" s="161">
        <f>基金残高に係る経年分析!H56</f>
        <v>1762</v>
      </c>
    </row>
    <row r="74" spans="1:16" x14ac:dyDescent="0.2">
      <c r="A74" s="160" t="s">
        <v>75</v>
      </c>
      <c r="B74" s="161">
        <f>基金残高に係る経年分析!F57</f>
        <v>6177</v>
      </c>
      <c r="C74" s="161">
        <f>基金残高に係る経年分析!G57</f>
        <v>5659</v>
      </c>
      <c r="D74" s="161">
        <f>基金残高に係る経年分析!H57</f>
        <v>4873</v>
      </c>
    </row>
  </sheetData>
  <sheetProtection algorithmName="SHA-512" hashValue="IRWvgcTZbdb9eLycJG8lZ8rP/GwwVvxXpYsfm1N1+ug52Qc018PQDbtDiU5XMGuTDnrJp1Nsy0rvAUpbZyelUw==" saltValue="dluSvabthCSRnS8pXrMCX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久池 篤史</cp:lastModifiedBy>
  <cp:lastPrinted>2026-03-04T05:51:54Z</cp:lastPrinted>
  <dcterms:created xsi:type="dcterms:W3CDTF">2026-02-23T06:24:30Z</dcterms:created>
  <dcterms:modified xsi:type="dcterms:W3CDTF">2026-09-28T23:58:54Z</dcterms:modified>
  <cp:category/>
</cp:coreProperties>
</file>