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kegami\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U39" i="9"/>
  <c r="C39" i="9"/>
  <c r="BE38" i="9"/>
  <c r="AM38" i="9"/>
  <c r="C38" i="9"/>
  <c r="BE37" i="9"/>
  <c r="AM37" i="9"/>
  <c r="C37" i="9"/>
  <c r="AM36" i="9"/>
  <c r="C36" i="9"/>
  <c r="AM35" i="9"/>
  <c r="C35" i="9"/>
  <c r="BW34" i="9"/>
  <c r="BW35" i="9" s="1"/>
  <c r="BW36" i="9" s="1"/>
  <c r="BW37" i="9" s="1"/>
  <c r="BW38" i="9" s="1"/>
  <c r="BW39" i="9" s="1"/>
  <c r="BW40" i="9" s="1"/>
  <c r="BW41" i="9" s="1"/>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BE34" i="9"/>
  <c r="BE35" i="9" s="1"/>
  <c r="BE36" i="9" s="1"/>
  <c r="CO34" i="9" l="1"/>
  <c r="CO35" i="9" s="1"/>
  <c r="CO36" i="9" s="1"/>
  <c r="CO37" i="9" s="1"/>
  <c r="CO38" i="9" s="1"/>
  <c r="CO39" i="9" s="1"/>
</calcChain>
</file>

<file path=xl/sharedStrings.xml><?xml version="1.0" encoding="utf-8"?>
<sst xmlns="http://schemas.openxmlformats.org/spreadsheetml/2006/main" count="1111" uniqueCount="571">
  <si>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</si>
  <si>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</si>
  <si>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</si>
  <si>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</si>
  <si>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</si>
  <si>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</si>
  <si>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</si>
  <si>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</si>
  <si>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</si>
  <si>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</si>
  <si>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</si>
  <si>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</si>
  <si>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</si>
  <si>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</si>
  <si>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</si>
  <si>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</si>
  <si>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</si>
  <si>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</si>
  <si>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</si>
  <si>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</si>
  <si>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</si>
  <si>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</si>
  <si>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</si>
  <si>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</si>
  <si>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</si>
  <si>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</si>
  <si>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</si>
  <si>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</si>
  <si>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</si>
  <si>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</si>
  <si>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</si>
  <si>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</si>
  <si>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</si>
  <si>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</si>
  <si>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</si>
  <si>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</si>
  <si>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</si>
  <si>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</si>
  <si>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</si>
  <si>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</si>
  <si>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</si>
  <si>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</si>
  <si>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</si>
  <si>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</si>
  <si>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</si>
  <si>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</si>
  <si>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</si>
  <si>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</si>
  <si>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</si>
  <si>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</si>
  <si>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</si>
  <si>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</si>
  <si>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</si>
  <si>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</si>
  <si>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</si>
  <si>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</si>
  <si>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</si>
  <si>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</si>
  <si>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</si>
  <si>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</si>
  <si>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</si>
  <si>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</si>
  <si>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</si>
  <si>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</si>
  <si>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</si>
  <si>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</si>
  <si>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</si>
  <si>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</si>
  <si>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</si>
  <si>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</si>
  <si>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</si>
  <si>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</si>
  <si>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</si>
  <si>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</si>
  <si>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</si>
  <si>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</si>
  <si>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</si>
  <si>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</si>
  <si>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</si>
  <si>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</si>
  <si>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</si>
  <si>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</si>
  <si>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おおい町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</si>
  <si>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</si>
  <si>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</si>
  <si>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</si>
  <si>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</si>
  <si>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</si>
  <si>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</si>
  <si>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</si>
  <si>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</si>
  <si>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</si>
  <si>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</si>
  <si>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</si>
  <si>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</si>
  <si>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</si>
  <si>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</si>
  <si>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</si>
  <si>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</si>
  <si>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</si>
  <si>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</si>
  <si>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</si>
  <si>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</si>
  <si>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</si>
  <si>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</si>
  <si>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</si>
  <si>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</si>
  <si>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</si>
  <si>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</si>
  <si>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</si>
  <si>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</si>
  <si>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</si>
  <si>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</si>
  <si>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</si>
  <si>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</si>
  <si>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</si>
  <si>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</si>
  <si>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</si>
  <si>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</si>
  <si>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</si>
  <si>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</si>
  <si>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</si>
  <si>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</si>
  <si>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</si>
  <si>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</si>
  <si>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</si>
  <si>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</si>
  <si>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</si>
  <si>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</si>
  <si>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</si>
  <si>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</si>
  <si>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</si>
  <si>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</si>
  <si>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</si>
  <si>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</si>
  <si>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</si>
  <si>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</si>
  <si>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</si>
  <si>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</si>
  <si>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</si>
  <si>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</si>
  <si>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</si>
  <si>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</si>
  <si>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</si>
  <si>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</si>
  <si>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</si>
  <si>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</si>
  <si>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</si>
  <si>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</si>
  <si>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</si>
  <si>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</si>
  <si>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</si>
  <si>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</si>
  <si>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</si>
  <si>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</si>
  <si>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</si>
  <si>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</si>
  <si>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</si>
  <si>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</si>
  <si>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</si>
  <si>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</si>
  <si>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</si>
  <si>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</si>
  <si>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</si>
  <si>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</si>
  <si>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</si>
  <si>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</si>
  <si>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</si>
  <si>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</si>
  <si>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</si>
  <si>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</si>
  <si>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</si>
  <si>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</si>
  <si>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</si>
  <si>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</si>
  <si>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</si>
  <si>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</si>
  <si>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</si>
  <si>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</si>
  <si>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</si>
  <si>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</si>
  <si>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</si>
  <si>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</si>
  <si>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</si>
  <si>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</si>
  <si>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</si>
  <si>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</si>
  <si>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</si>
  <si>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</si>
  <si>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</si>
  <si>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</si>
  <si>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</si>
  <si>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</si>
  <si>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</si>
  <si>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</si>
  <si>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福井県おおい町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</si>
  <si>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</si>
  <si>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</si>
  <si>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</si>
  <si>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</si>
  <si>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</si>
  <si>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</si>
  <si>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</si>
  <si>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</si>
  <si>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</si>
  <si>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</si>
  <si>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</si>
  <si>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</si>
  <si>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</si>
  <si>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</si>
  <si>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</si>
  <si>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</si>
  <si>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</si>
  <si>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</si>
  <si>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</si>
  <si>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</si>
  <si>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</si>
  <si>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</si>
  <si>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</si>
  <si>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</si>
  <si>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</si>
  <si>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</si>
  <si>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</si>
  <si>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</si>
  <si>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</si>
  <si>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</si>
  <si>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</si>
  <si>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</si>
  <si>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</si>
  <si>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</si>
  <si>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</si>
  <si>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</si>
  <si>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</si>
  <si>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</si>
  <si>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</si>
  <si>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</si>
  <si>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</si>
  <si>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</si>
  <si>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</si>
  <si>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</si>
  <si>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</si>
  <si>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</si>
  <si>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</si>
  <si>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</si>
  <si>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</si>
  <si>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</si>
  <si>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</si>
  <si>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</si>
  <si>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</si>
  <si>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</si>
  <si>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</si>
  <si>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</si>
  <si>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</si>
  <si>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</si>
  <si>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</si>
  <si>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</si>
  <si>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</si>
  <si>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</si>
  <si>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</si>
  <si>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</si>
  <si>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</si>
  <si>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</si>
  <si>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</si>
  <si>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</si>
  <si>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</si>
  <si>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</si>
  <si>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</si>
  <si>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</si>
  <si>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</si>
  <si>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</si>
  <si>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</si>
  <si>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</si>
  <si>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</si>
  <si>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</si>
  <si>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</si>
  <si>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</si>
  <si>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</si>
  <si>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</si>
  <si>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</si>
  <si>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</si>
  <si>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</si>
  <si>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</si>
  <si>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</si>
  <si>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</si>
  <si>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</si>
  <si>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</si>
  <si>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</si>
  <si>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</si>
  <si>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</si>
  <si>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</si>
  <si>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</si>
  <si>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</si>
  <si>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</si>
  <si>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</si>
  <si>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</si>
  <si>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</si>
  <si>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</si>
  <si>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</si>
  <si>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</si>
  <si>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</si>
  <si>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</si>
  <si>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</si>
  <si>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</si>
  <si>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</si>
  <si>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</si>
  <si>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</si>
  <si>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</si>
  <si>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</si>
  <si>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</si>
  <si>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</si>
  <si>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</si>
  <si>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</si>
  <si>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</si>
  <si>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</si>
  <si>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</si>
  <si>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</si>
  <si>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</si>
  <si>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</si>
  <si>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</si>
  <si>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</si>
  <si>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</si>
  <si>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</si>
  <si>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</si>
  <si>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</si>
  <si>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</si>
  <si>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</si>
  <si>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</si>
  <si>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</si>
  <si>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</si>
  <si>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</si>
  <si>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</si>
  <si>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</si>
  <si>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</si>
  <si>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</si>
  <si>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</si>
  <si>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</si>
  <si>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</si>
  <si>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</si>
  <si>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</si>
  <si>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</si>
  <si>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</si>
  <si>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</si>
  <si>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</si>
  <si>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</si>
  <si>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福井県おおい町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</si>
  <si>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</si>
  <si>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</si>
  <si>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</si>
  <si>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</si>
  <si>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</si>
  <si>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</si>
  <si>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</si>
  <si>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</si>
  <si>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</si>
  <si>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</si>
  <si>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</si>
  <si>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</si>
  <si>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</si>
  <si>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</si>
  <si>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</si>
  <si>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</si>
  <si>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</si>
  <si>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</si>
  <si>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</si>
  <si>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</si>
  <si>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</si>
  <si>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</si>
  <si>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</si>
  <si>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</si>
  <si>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</si>
  <si>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</si>
  <si>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</si>
  <si>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</si>
  <si>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</si>
  <si>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</si>
  <si>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</si>
  <si>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</si>
  <si>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</si>
  <si>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簡易水道事業特別会計</t>
    <phoneticPr fontId="5"/>
  </si>
  <si>
    <t>農業集落排水事業特別会計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</si>
  <si>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</si>
  <si>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</si>
  <si>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</si>
  <si>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</si>
  <si>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</si>
  <si>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</si>
  <si>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</si>
  <si>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</si>
  <si>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</si>
  <si>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</si>
  <si>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</si>
  <si>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</si>
  <si>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</si>
  <si>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</si>
  <si>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</si>
  <si>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</si>
  <si>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</si>
  <si>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</si>
  <si>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</si>
  <si>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</si>
  <si>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</si>
  <si>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</si>
  <si>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</si>
  <si>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</si>
  <si>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</si>
  <si>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</si>
  <si>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</si>
  <si>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</si>
  <si>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</si>
  <si>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</si>
  <si>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</si>
  <si>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</si>
  <si>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</si>
  <si>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</si>
  <si>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</si>
  <si>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</si>
  <si>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</si>
  <si>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</si>
  <si>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</si>
  <si>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</si>
  <si>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</si>
  <si>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</si>
  <si>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</si>
  <si>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</si>
  <si>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</si>
  <si>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</si>
  <si>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</si>
  <si>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</si>
  <si>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</si>
  <si>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</si>
  <si>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</si>
  <si>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</si>
  <si>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</si>
  <si>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</si>
  <si>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</si>
  <si>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</si>
  <si>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国民健康保険診療事業</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</si>
  <si>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</si>
  <si>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</si>
  <si>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</si>
  <si>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</si>
  <si>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</si>
  <si>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</si>
  <si>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</si>
  <si>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</si>
  <si>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</si>
  <si>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</si>
  <si>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</si>
  <si>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</si>
  <si>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</si>
  <si>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</si>
  <si>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</si>
  <si>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</si>
  <si>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</si>
  <si>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</si>
  <si>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</si>
  <si>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</si>
  <si>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</si>
  <si>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</si>
  <si>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</si>
  <si>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</si>
  <si>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</si>
  <si>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</si>
  <si>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</si>
  <si>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</si>
  <si>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</si>
  <si>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</si>
  <si>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</si>
  <si>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</si>
  <si>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</si>
  <si>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</si>
  <si>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</si>
  <si>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</si>
  <si>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</si>
  <si>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</si>
  <si>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</si>
  <si>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</si>
  <si>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</si>
  <si>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</si>
  <si>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</si>
  <si>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</si>
  <si>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</si>
  <si>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</si>
  <si>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</si>
  <si>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</si>
  <si>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</si>
  <si>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</si>
  <si>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</si>
  <si>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</si>
  <si>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</si>
  <si>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</si>
  <si>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</si>
  <si>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</si>
  <si>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</si>
  <si>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</si>
  <si>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</si>
  <si>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</si>
  <si>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</si>
  <si>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</si>
  <si>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</si>
  <si>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</si>
  <si>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</si>
  <si>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</si>
  <si>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</si>
  <si>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</si>
  <si>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</si>
  <si>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</si>
  <si>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</si>
  <si>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</si>
  <si>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</si>
  <si>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</si>
  <si>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</si>
  <si>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</si>
  <si>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</si>
  <si>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</si>
  <si>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</si>
  <si>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</si>
  <si>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</si>
  <si>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</si>
  <si>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4.06</t>
  </si>
  <si>
    <t>▲ 0.06</t>
  </si>
  <si>
    <t>一般会計</t>
  </si>
  <si>
    <t>介護保険事業特別会計</t>
  </si>
  <si>
    <t>国民健康保険診療事業特別会計</t>
  </si>
  <si>
    <t>後期高齢者医療事業特別会計</t>
  </si>
  <si>
    <t>国民健康保険事業特別会計</t>
  </si>
  <si>
    <t>介護サービス事業特別会計</t>
  </si>
  <si>
    <t>簡易水道事業特別会計</t>
  </si>
  <si>
    <t>農業集落排水事業特別会計</t>
  </si>
  <si>
    <t>その他会計（赤字）</t>
  </si>
  <si>
    <t>その他会計（黒字）</t>
  </si>
  <si>
    <t>グリーン大飯農業公社</t>
  </si>
  <si>
    <t>おおい町土地開発公社</t>
  </si>
  <si>
    <t>わかさ大飯マリンワールド</t>
  </si>
  <si>
    <t>名田庄商会</t>
  </si>
  <si>
    <t>名田庄ウッディセンター</t>
  </si>
  <si>
    <t>おおい</t>
  </si>
  <si>
    <t>後期高齢者医療事業特別会計</t>
    <phoneticPr fontId="5"/>
  </si>
  <si>
    <t>国民健康保険事業特別会計</t>
    <phoneticPr fontId="5"/>
  </si>
  <si>
    <t>-</t>
    <phoneticPr fontId="5"/>
  </si>
  <si>
    <t>国民健康保険診療事業特別会計</t>
    <phoneticPr fontId="5"/>
  </si>
  <si>
    <t>介護保険事業特別会計</t>
    <phoneticPr fontId="5"/>
  </si>
  <si>
    <t>介護サービス事業特別会計</t>
    <phoneticPr fontId="5"/>
  </si>
  <si>
    <t>簡易水道事業特別会計</t>
    <phoneticPr fontId="5"/>
  </si>
  <si>
    <t>法非適用企業</t>
    <phoneticPr fontId="5"/>
  </si>
  <si>
    <t>農業集落排水事業特別会計</t>
    <phoneticPr fontId="5"/>
  </si>
  <si>
    <t>-</t>
    <phoneticPr fontId="5"/>
  </si>
  <si>
    <t>法非適用企業</t>
    <phoneticPr fontId="5"/>
  </si>
  <si>
    <t>特定環境保全公共下水道事業特別会計</t>
    <phoneticPr fontId="5"/>
  </si>
  <si>
    <t>公立小浜病院組合</t>
  </si>
  <si>
    <t>若狭消防組合</t>
  </si>
  <si>
    <t>福井県自治会館組合</t>
  </si>
  <si>
    <t>嶺南広域行政組合</t>
  </si>
  <si>
    <t>福井県後期高齢者医療広域連合（普通会計）</t>
    <rPh sb="15" eb="17">
      <t>フツウ</t>
    </rPh>
    <phoneticPr fontId="30"/>
  </si>
  <si>
    <t>福井県後期高齢者医療広域連合（事業会計）</t>
    <rPh sb="15" eb="17">
      <t>ジギョウ</t>
    </rPh>
    <phoneticPr fontId="30"/>
  </si>
  <si>
    <t>福井県市町総合事務組合（普通会計）</t>
    <rPh sb="12" eb="14">
      <t>フツウ</t>
    </rPh>
    <phoneticPr fontId="30"/>
  </si>
  <si>
    <t>福井県市町総合事務組合（事業会計）</t>
    <rPh sb="12" eb="14">
      <t>ジギョウ</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</si>
  <si>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</si>
  <si>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</si>
  <si>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</si>
  <si>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</si>
  <si>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</si>
  <si>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</si>
  <si>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</si>
  <si>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</si>
  <si>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</si>
  <si>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</si>
  <si>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</si>
  <si>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</si>
  <si>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実質公債費比率は類似団体平均値よりも大幅に低い水準で推移している。
　これは、元利償還金及び公債費に準ずる債務負担行為への支出減により平成21年度の償還ピークを過ぎたことで例年減少傾向となっているためである。
　今後とも、起債については極力新規発行の抑制に努め、やむを得ない発行においても有利な起債のみに絞るなどして同比率の低減に努める。</t>
    <rPh sb="1" eb="3">
      <t>ジッシツ</t>
    </rPh>
    <phoneticPr fontId="5"/>
  </si>
  <si>
    <t>　当町の施設は比較的新しく建てられており、有形固定資産減価償却率は類似団体よりもやや低い水準となっている。
　今後、公共施設等総合管理計画に基づき、施設の統廃合や維持管理経費の削減に努めていく。</t>
    <rPh sb="1" eb="3">
      <t>トウチョウ</t>
    </rPh>
    <rPh sb="4" eb="6">
      <t>シセツ</t>
    </rPh>
    <rPh sb="7" eb="10">
      <t>ヒカクテキ</t>
    </rPh>
    <rPh sb="10" eb="11">
      <t>アタラ</t>
    </rPh>
    <rPh sb="13" eb="14">
      <t>タ</t>
    </rPh>
    <rPh sb="74" eb="76">
      <t>シセツ</t>
    </rPh>
    <rPh sb="77" eb="80">
      <t>トウハイゴウ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</si>
</sst>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8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43" xfId="30" applyNumberFormat="1" applyFont="1" applyFill="1" applyBorder="1" applyAlignment="1" applyProtection="1">
      <alignment horizontal="right" vertical="center" shrinkToFit="1"/>
      <protection locked="0"/>
    </xf>
    <xf numFmtId="188" fontId="26" fillId="7" borderId="149" xfId="30" applyNumberFormat="1" applyFont="1" applyFill="1" applyBorder="1" applyAlignment="1" applyProtection="1">
      <alignment horizontal="right" vertical="center" shrinkToFit="1"/>
      <protection locked="0"/>
    </xf>
    <xf numFmtId="188" fontId="26" fillId="7" borderId="133"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27"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90"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481745</c:v>
                </c:pt>
                <c:pt idx="1">
                  <c:v>429900</c:v>
                </c:pt>
                <c:pt idx="2">
                  <c:v>354177</c:v>
                </c:pt>
                <c:pt idx="3">
                  <c:v>358170</c:v>
                </c:pt>
                <c:pt idx="4">
                  <c:v>422419</c:v>
                </c:pt>
              </c:numCache>
            </c:numRef>
          </c:val>
          <c:smooth val="0"/>
        </c:ser>
        <c:dLbls>
          <c:showLegendKey val="0"/>
          <c:showVal val="0"/>
          <c:showCatName val="0"/>
          <c:showSerName val="0"/>
          <c:showPercent val="0"/>
          <c:showBubbleSize val="0"/>
        </c:dLbls>
        <c:marker val="1"/>
        <c:smooth val="0"/>
        <c:axId val="201142256"/>
        <c:axId val="199657904"/>
      </c:lineChart>
      <c:catAx>
        <c:axId val="201142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657904"/>
        <c:crosses val="autoZero"/>
        <c:auto val="1"/>
        <c:lblAlgn val="ctr"/>
        <c:lblOffset val="100"/>
        <c:tickLblSkip val="1"/>
        <c:tickMarkSkip val="1"/>
        <c:noMultiLvlLbl val="0"/>
      </c:catAx>
      <c:valAx>
        <c:axId val="199657904"/>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142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7.81</c:v>
                </c:pt>
                <c:pt idx="1">
                  <c:v>5.78</c:v>
                </c:pt>
                <c:pt idx="2">
                  <c:v>6.75</c:v>
                </c:pt>
                <c:pt idx="3">
                  <c:v>9.27</c:v>
                </c:pt>
                <c:pt idx="4">
                  <c:v>7.14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89.86</c:v>
                </c:pt>
                <c:pt idx="1">
                  <c:v>96.61</c:v>
                </c:pt>
                <c:pt idx="2">
                  <c:v>99.74</c:v>
                </c:pt>
                <c:pt idx="3">
                  <c:v>97.5</c:v>
                </c:pt>
                <c:pt idx="4">
                  <c:v>105.37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61540504"/>
        <c:axId val="247725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6.78</c:v>
                </c:pt>
                <c:pt idx="1">
                  <c:v>-4.0599999999999996</c:v>
                </c:pt>
                <c:pt idx="2">
                  <c:v>-0.06</c:v>
                </c:pt>
                <c:pt idx="3">
                  <c:v>0.23</c:v>
                </c:pt>
                <c:pt idx="4">
                  <c:v>1.79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61540504"/>
        <c:axId val="247725168"/>
      </c:lineChart>
      <c:catAx>
        <c:axId val="46154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7725168"/>
        <c:crosses val="autoZero"/>
        <c:auto val="1"/>
        <c:lblAlgn val="ctr"/>
        <c:lblOffset val="100"/>
        <c:tickLblSkip val="1"/>
        <c:tickMarkSkip val="1"/>
        <c:noMultiLvlLbl val="0"/>
      </c:catAx>
      <c:valAx>
        <c:axId val="24772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540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国民健康保険診療事業特別会計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7.0000000000000007E-2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0.02</c:v>
                </c:pt>
                <c:pt idx="2">
                  <c:v>#N/A</c:v>
                </c:pt>
                <c:pt idx="3">
                  <c:v>0.13</c:v>
                </c:pt>
                <c:pt idx="4">
                  <c:v>#N/A</c:v>
                </c:pt>
                <c:pt idx="5">
                  <c:v>0.11</c:v>
                </c:pt>
                <c:pt idx="6">
                  <c:v>#N/A</c:v>
                </c:pt>
                <c:pt idx="7">
                  <c:v>0.15</c:v>
                </c:pt>
                <c:pt idx="8">
                  <c:v>#N/A</c:v>
                </c:pt>
                <c:pt idx="9">
                  <c:v>0.21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7.8</c:v>
                </c:pt>
                <c:pt idx="2">
                  <c:v>#N/A</c:v>
                </c:pt>
                <c:pt idx="3">
                  <c:v>5.78</c:v>
                </c:pt>
                <c:pt idx="4">
                  <c:v>#N/A</c:v>
                </c:pt>
                <c:pt idx="5">
                  <c:v>6.74</c:v>
                </c:pt>
                <c:pt idx="6">
                  <c:v>#N/A</c:v>
                </c:pt>
                <c:pt idx="7">
                  <c:v>9.27</c:v>
                </c:pt>
                <c:pt idx="8">
                  <c:v>#N/A</c:v>
                </c:pt>
                <c:pt idx="9">
                  <c:v>7.13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63037616"/>
        <c:axId val="463038000"/>
      </c:barChart>
      <c:catAx>
        <c:axId val="46303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038000"/>
        <c:crosses val="autoZero"/>
        <c:auto val="1"/>
        <c:lblAlgn val="ctr"/>
        <c:lblOffset val="100"/>
        <c:tickLblSkip val="1"/>
        <c:tickMarkSkip val="1"/>
        <c:noMultiLvlLbl val="0"/>
      </c:catAx>
      <c:valAx>
        <c:axId val="46303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037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575</c:v>
                </c:pt>
                <c:pt idx="5">
                  <c:v>574</c:v>
                </c:pt>
                <c:pt idx="8">
                  <c:v>580</c:v>
                </c:pt>
                <c:pt idx="11">
                  <c:v>554</c:v>
                </c:pt>
                <c:pt idx="14">
                  <c:v>537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32</c:v>
                </c:pt>
                <c:pt idx="3">
                  <c:v>32</c:v>
                </c:pt>
                <c:pt idx="6">
                  <c:v>32</c:v>
                </c:pt>
                <c:pt idx="9">
                  <c:v>32</c:v>
                </c:pt>
                <c:pt idx="12">
                  <c:v>31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38</c:v>
                </c:pt>
                <c:pt idx="3">
                  <c:v>33</c:v>
                </c:pt>
                <c:pt idx="6">
                  <c:v>36</c:v>
                </c:pt>
                <c:pt idx="9">
                  <c:v>38</c:v>
                </c:pt>
                <c:pt idx="12">
                  <c:v>39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273</c:v>
                </c:pt>
                <c:pt idx="3">
                  <c:v>262</c:v>
                </c:pt>
                <c:pt idx="6">
                  <c:v>214</c:v>
                </c:pt>
                <c:pt idx="9">
                  <c:v>200</c:v>
                </c:pt>
                <c:pt idx="12">
                  <c:v>185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386</c:v>
                </c:pt>
                <c:pt idx="3">
                  <c:v>383</c:v>
                </c:pt>
                <c:pt idx="6">
                  <c:v>358</c:v>
                </c:pt>
                <c:pt idx="9">
                  <c:v>346</c:v>
                </c:pt>
                <c:pt idx="12">
                  <c:v>319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0387304"/>
        <c:axId val="240389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154</c:v>
                </c:pt>
                <c:pt idx="2">
                  <c:v>#N/A</c:v>
                </c:pt>
                <c:pt idx="3">
                  <c:v>#N/A</c:v>
                </c:pt>
                <c:pt idx="4">
                  <c:v>136</c:v>
                </c:pt>
                <c:pt idx="5">
                  <c:v>#N/A</c:v>
                </c:pt>
                <c:pt idx="6">
                  <c:v>#N/A</c:v>
                </c:pt>
                <c:pt idx="7">
                  <c:v>60</c:v>
                </c:pt>
                <c:pt idx="8">
                  <c:v>#N/A</c:v>
                </c:pt>
                <c:pt idx="9">
                  <c:v>#N/A</c:v>
                </c:pt>
                <c:pt idx="10">
                  <c:v>62</c:v>
                </c:pt>
                <c:pt idx="11">
                  <c:v>#N/A</c:v>
                </c:pt>
                <c:pt idx="12">
                  <c:v>#N/A</c:v>
                </c:pt>
                <c:pt idx="13">
                  <c:v>37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0387304"/>
        <c:axId val="240389736"/>
      </c:lineChart>
      <c:catAx>
        <c:axId val="240387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389736"/>
        <c:crosses val="autoZero"/>
        <c:auto val="1"/>
        <c:lblAlgn val="ctr"/>
        <c:lblOffset val="100"/>
        <c:tickLblSkip val="1"/>
        <c:tickMarkSkip val="1"/>
        <c:noMultiLvlLbl val="0"/>
      </c:catAx>
      <c:valAx>
        <c:axId val="240389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387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5483</c:v>
                </c:pt>
                <c:pt idx="5">
                  <c:v>4976</c:v>
                </c:pt>
                <c:pt idx="8">
                  <c:v>4593</c:v>
                </c:pt>
                <c:pt idx="11">
                  <c:v>4221</c:v>
                </c:pt>
                <c:pt idx="14">
                  <c:v>3854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125</c:v>
                </c:pt>
                <c:pt idx="5">
                  <c:v>103</c:v>
                </c:pt>
                <c:pt idx="8">
                  <c:v>78</c:v>
                </c:pt>
                <c:pt idx="11">
                  <c:v>82</c:v>
                </c:pt>
                <c:pt idx="14">
                  <c:v>85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12996</c:v>
                </c:pt>
                <c:pt idx="5">
                  <c:v>12937</c:v>
                </c:pt>
                <c:pt idx="8">
                  <c:v>12836</c:v>
                </c:pt>
                <c:pt idx="11">
                  <c:v>12705</c:v>
                </c:pt>
                <c:pt idx="14">
                  <c:v>12878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1511</c:v>
                </c:pt>
                <c:pt idx="3">
                  <c:v>1468</c:v>
                </c:pt>
                <c:pt idx="6">
                  <c:v>1356</c:v>
                </c:pt>
                <c:pt idx="9">
                  <c:v>1292</c:v>
                </c:pt>
                <c:pt idx="12">
                  <c:v>1294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314</c:v>
                </c:pt>
                <c:pt idx="3">
                  <c:v>301</c:v>
                </c:pt>
                <c:pt idx="6">
                  <c:v>285</c:v>
                </c:pt>
                <c:pt idx="9">
                  <c:v>293</c:v>
                </c:pt>
                <c:pt idx="12">
                  <c:v>274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2473</c:v>
                </c:pt>
                <c:pt idx="3">
                  <c:v>2274</c:v>
                </c:pt>
                <c:pt idx="6">
                  <c:v>2095</c:v>
                </c:pt>
                <c:pt idx="9">
                  <c:v>1864</c:v>
                </c:pt>
                <c:pt idx="12">
                  <c:v>1641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526</c:v>
                </c:pt>
                <c:pt idx="3">
                  <c:v>433</c:v>
                </c:pt>
                <c:pt idx="6">
                  <c:v>339</c:v>
                </c:pt>
                <c:pt idx="9">
                  <c:v>247</c:v>
                </c:pt>
                <c:pt idx="12">
                  <c:v>155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3639</c:v>
                </c:pt>
                <c:pt idx="3">
                  <c:v>3321</c:v>
                </c:pt>
                <c:pt idx="6">
                  <c:v>3023</c:v>
                </c:pt>
                <c:pt idx="9">
                  <c:v>2729</c:v>
                </c:pt>
                <c:pt idx="12">
                  <c:v>2455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2992328"/>
        <c:axId val="242992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2992328"/>
        <c:axId val="242992712"/>
      </c:lineChart>
      <c:catAx>
        <c:axId val="242992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2992712"/>
        <c:crosses val="autoZero"/>
        <c:auto val="1"/>
        <c:lblAlgn val="ctr"/>
        <c:lblOffset val="100"/>
        <c:tickLblSkip val="1"/>
        <c:tickMarkSkip val="1"/>
        <c:noMultiLvlLbl val="0"/>
      </c:catAx>
      <c:valAx>
        <c:axId val="242992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992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{CEB70B61-2787-4C1D-9FD4-CA0CF47211BD}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{F64E6C52-BF62-456D-96F1-61BED502E7B2}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{2D95FA8D-AF79-4FB0-8358-3985088A2F29}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{E9D22E63-81CF-4EB1-8A50-23F1070D9F18}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{6E9FF023-9A5B-4D46-A8B9-675DC095C444}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54.6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{89BD47AB-F13C-4380-A6AA-021A73B27CC1}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{21FA2975-E6EE-497E-B92D-F64144E08D5B}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{B0E4650B-A9C7-4416-A05A-36E5E2ABF1FA}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{DC9526F0-485F-4A13-932E-83C52CF0BD54}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{50B2A2B2-BA52-497D-AF82-E5E8F504828F}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55.1</c:v>
                </c:pt>
              </c:numCache>
            </c:numRef>
          </c:xVal>
          <c:yVal>
            <c:numRef>
              <c:f>公会計指標分析・財政指標組合せ分析表!$K$55:$O$55</c:f>
              <c:numCache>
                <c:formatCode>#,##0.0;"▲ "#,##0.0</c:formatCode>
                <c:ptCount val="5"/>
                <c:pt idx="4">
                  <c:v>25.4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62806744"/>
        <c:axId val="462811224"/>
      </c:scatterChart>
      <c:valAx>
        <c:axId val="462806744"/>
        <c:scaling>
          <c:orientation val="minMax"/>
          <c:max val="66.199999999999989"/>
          <c:min val="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2811224"/>
        <c:crosses val="autoZero"/>
        <c:crossBetween val="midCat"/>
      </c:valAx>
      <c:valAx>
        <c:axId val="462811224"/>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2806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{3B910398-61ED-4D34-8BF7-89526D5214D3}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{6DF8C404-1353-4D27-8E80-B8479B112B92}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{D381A413-B983-4AE7-A731-1EEC76CEDE09}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{08461D06-BFF9-436C-94D3-063BA635C647}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{CC04AB19-1D7F-41A0-ACDF-ACAF2952F032}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4.3</c:v>
                </c:pt>
                <c:pt idx="1">
                  <c:v>3.3</c:v>
                </c:pt>
                <c:pt idx="2">
                  <c:v>2.4</c:v>
                </c:pt>
                <c:pt idx="3">
                  <c:v>1.8</c:v>
                </c:pt>
                <c:pt idx="4">
                  <c:v>1.1000000000000001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{1A16799D-3C16-4092-BD41-2D0ACF21729D}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{F6B40034-6766-4D00-BC24-E194EA08EADE}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{1ADD6983-569A-48B7-966E-BBAB94850620}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{F082161E-E000-4F22-9B87-A7724199D307}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{7A7B5FCF-A166-4574-B3E9-DAED9E1074A0}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63190120"/>
        <c:axId val="463361472"/>
      </c:scatterChart>
      <c:valAx>
        <c:axId val="463190120"/>
        <c:scaling>
          <c:orientation val="minMax"/>
          <c:max val="11.7"/>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3361472"/>
        <c:crosses val="autoZero"/>
        <c:crossBetween val="midCat"/>
      </c:valAx>
      <c:valAx>
        <c:axId val="463361472"/>
        <c:scaling>
          <c:orientation val="minMax"/>
          <c:max val="3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31901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　実質公債費比率については、元利償還金及び公債費に準ずる債務負担行為への支出減により単年度比率は減、</a:t>
          </a:r>
          <a:r>
            <a:rPr kumimoji="1" lang="en-US" altLang="ja-JP" sz="1400" b="0" i="0" baseline="0">
              <a:solidFill>
                <a:schemeClr val="dk1"/>
              </a:solidFill>
              <a:effectLst/>
              <a:latin typeface="+mn-lt"/>
              <a:ea typeface="+mn-ea"/>
              <a:cs typeface="+mn-cs"/>
            </a:rPr>
            <a:t>3</a:t>
          </a:r>
          <a:r>
            <a:rPr kumimoji="1" lang="ja-JP" altLang="ja-JP" sz="1400" b="0" i="0" baseline="0">
              <a:solidFill>
                <a:schemeClr val="dk1"/>
              </a:solidFill>
              <a:effectLst/>
              <a:latin typeface="+mn-lt"/>
              <a:ea typeface="+mn-ea"/>
              <a:cs typeface="+mn-cs"/>
            </a:rPr>
            <a:t>カ年平均でも平成</a:t>
          </a:r>
          <a:r>
            <a:rPr kumimoji="1" lang="en-US" altLang="ja-JP" sz="1400" b="0" i="0" baseline="0">
              <a:solidFill>
                <a:schemeClr val="dk1"/>
              </a:solidFill>
              <a:effectLst/>
              <a:latin typeface="+mn-lt"/>
              <a:ea typeface="+mn-ea"/>
              <a:cs typeface="+mn-cs"/>
            </a:rPr>
            <a:t>21</a:t>
          </a:r>
          <a:r>
            <a:rPr kumimoji="1" lang="ja-JP" altLang="ja-JP" sz="1400" b="0" i="0" baseline="0">
              <a:solidFill>
                <a:schemeClr val="dk1"/>
              </a:solidFill>
              <a:effectLst/>
              <a:latin typeface="+mn-lt"/>
              <a:ea typeface="+mn-ea"/>
              <a:cs typeface="+mn-cs"/>
            </a:rPr>
            <a:t>年度の償還ピークを過ぎたことで減となっている。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今後とも、起債については極力新規発行の抑制に努め、やむを得ない発行においても有利な起債のみに絞るなどして実質公債費比率の低減に努める。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　将来負担比率の分子については、例年マイナスで推移しており、地方債残高の減等により、平成２</a:t>
          </a:r>
          <a:r>
            <a:rPr kumimoji="1" lang="ja-JP" altLang="en-US" sz="1400" b="0" i="0" baseline="0">
              <a:solidFill>
                <a:schemeClr val="dk1"/>
              </a:solidFill>
              <a:effectLst/>
              <a:latin typeface="+mn-lt"/>
              <a:ea typeface="+mn-ea"/>
              <a:cs typeface="+mn-cs"/>
            </a:rPr>
            <a:t>８</a:t>
          </a:r>
          <a:r>
            <a:rPr kumimoji="1" lang="ja-JP" altLang="ja-JP" sz="1400" b="0" i="0" baseline="0">
              <a:solidFill>
                <a:schemeClr val="dk1"/>
              </a:solidFill>
              <a:effectLst/>
              <a:latin typeface="+mn-lt"/>
              <a:ea typeface="+mn-ea"/>
              <a:cs typeface="+mn-cs"/>
            </a:rPr>
            <a:t>年度は対前年度比で減（▲</a:t>
          </a:r>
          <a:r>
            <a:rPr kumimoji="1" lang="en-US" altLang="ja-JP" sz="1400" b="0" i="0" baseline="0">
              <a:solidFill>
                <a:schemeClr val="dk1"/>
              </a:solidFill>
              <a:effectLst/>
              <a:latin typeface="+mn-lt"/>
              <a:ea typeface="+mn-ea"/>
              <a:cs typeface="+mn-cs"/>
            </a:rPr>
            <a:t>416</a:t>
          </a:r>
          <a:r>
            <a:rPr kumimoji="1" lang="ja-JP" altLang="ja-JP" sz="1400" b="0" i="0" baseline="0">
              <a:solidFill>
                <a:schemeClr val="dk1"/>
              </a:solidFill>
              <a:effectLst/>
              <a:latin typeface="+mn-lt"/>
              <a:ea typeface="+mn-ea"/>
              <a:cs typeface="+mn-cs"/>
            </a:rPr>
            <a:t>百万円）となった。</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今後とも、起債については極力新規発行の抑制に努め、やむを得ない発行においても有利な起債のみに絞るなどして、将来負担比率の低減に努める。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8,367
8,291
212.19
11,600,201
11,172,015
381,618
5,347,147
2,455,092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当町では、平成２８年度に策定した公共施設等総合管理計画において、公共施設等の目標縮減率を２１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と設定し、施設の集約化や統廃合等を図り、トータルコストの縮減を進めている。</a:t>
          </a:r>
          <a:endParaRPr lang="ja-JP" altLang="ja-JP" sz="1200">
            <a:effectLst/>
          </a:endParaRPr>
        </a:p>
        <a:p>
          <a:r>
            <a:rPr kumimoji="1" lang="ja-JP" altLang="ja-JP" sz="1200">
              <a:solidFill>
                <a:schemeClr val="dk1"/>
              </a:solidFill>
              <a:effectLst/>
              <a:latin typeface="+mn-lt"/>
              <a:ea typeface="+mn-ea"/>
              <a:cs typeface="+mn-cs"/>
            </a:rPr>
            <a:t>　有形固定資産減価償却率については、類似団体平均と比較すると</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低い水準にある。</a:t>
          </a:r>
          <a:endParaRPr lang="ja-JP" altLang="ja-JP" sz="1200">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70" name="テキスト ボックス 69"/>
        <xdr:cNvSpPr txBox="1"/>
      </xdr:nvSpPr>
      <xdr:spPr>
        <a:xfrm>
          <a:off x="795811" y="4078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72" name="直線コネクタ 71"/>
        <xdr:cNvCxnSpPr/>
      </xdr:nvCxnSpPr>
      <xdr:spPr>
        <a:xfrm flipV="1">
          <a:off x="4760595" y="468702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73" name="有形固定資産減価償却率最小値テキスト"/>
        <xdr:cNvSpPr txBox="1"/>
      </xdr:nvSpPr>
      <xdr:spPr>
        <a:xfrm>
          <a:off x="4813300" y="5961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74" name="直線コネクタ 73"/>
        <xdr:cNvCxnSpPr/>
      </xdr:nvCxnSpPr>
      <xdr:spPr>
        <a:xfrm>
          <a:off x="4673600" y="595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75" name="有形固定資産減価償却率最大値テキスト"/>
        <xdr:cNvSpPr txBox="1"/>
      </xdr:nvSpPr>
      <xdr:spPr>
        <a:xfrm>
          <a:off x="4813300" y="44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6" name="直線コネクタ 75"/>
        <xdr:cNvCxnSpPr/>
      </xdr:nvCxnSpPr>
      <xdr:spPr>
        <a:xfrm>
          <a:off x="4673600" y="4687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42471</xdr:rowOff>
    </xdr:from>
    <xdr:ext cx="405111" cy="259045"/>
    <xdr:sp macro="" textlink="">
      <xdr:nvSpPr>
        <xdr:cNvPr id="77" name="有形固定資産減価償却率平均値テキスト"/>
        <xdr:cNvSpPr txBox="1"/>
      </xdr:nvSpPr>
      <xdr:spPr>
        <a:xfrm>
          <a:off x="4813300" y="53574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8" name="フローチャート : 判断 77"/>
        <xdr:cNvSpPr/>
      </xdr:nvSpPr>
      <xdr:spPr>
        <a:xfrm>
          <a:off x="4711700" y="550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9" name="フローチャート : 判断 78"/>
        <xdr:cNvSpPr/>
      </xdr:nvSpPr>
      <xdr:spPr>
        <a:xfrm>
          <a:off x="4000500" y="544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35016</xdr:rowOff>
    </xdr:from>
    <xdr:to>
      <xdr:col>3</xdr:col>
      <xdr:colOff>1222375</xdr:colOff>
      <xdr:row>32</xdr:row>
      <xdr:rowOff>136616</xdr:rowOff>
    </xdr:to>
    <xdr:sp macro="" textlink="">
      <xdr:nvSpPr>
        <xdr:cNvPr id="85" name="円/楕円 84"/>
        <xdr:cNvSpPr/>
      </xdr:nvSpPr>
      <xdr:spPr>
        <a:xfrm>
          <a:off x="4711700" y="55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13443</xdr:rowOff>
    </xdr:from>
    <xdr:ext cx="405111" cy="259045"/>
    <xdr:sp macro="" textlink="">
      <xdr:nvSpPr>
        <xdr:cNvPr id="86" name="有形固定資産減価償却率該当値テキスト"/>
        <xdr:cNvSpPr txBox="1"/>
      </xdr:nvSpPr>
      <xdr:spPr>
        <a:xfrm>
          <a:off x="4813300" y="549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oneCellAnchor>
    <xdr:from>
      <xdr:col>3</xdr:col>
      <xdr:colOff>245118</xdr:colOff>
      <xdr:row>30</xdr:row>
      <xdr:rowOff>72951</xdr:rowOff>
    </xdr:from>
    <xdr:ext cx="405111" cy="259045"/>
    <xdr:sp macro="" textlink="">
      <xdr:nvSpPr>
        <xdr:cNvPr id="87" name="n_1aveValue有形固定資産減価償却率"/>
        <xdr:cNvSpPr txBox="1"/>
      </xdr:nvSpPr>
      <xdr:spPr>
        <a:xfrm>
          <a:off x="3836043" y="5216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8,367
8,291
212.19
11,600,201
11,172,015
381,618
5,347,147
2,455,092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71120</xdr:rowOff>
    </xdr:from>
    <xdr:to>
      <xdr:col>6</xdr:col>
      <xdr:colOff>561975</xdr:colOff>
      <xdr:row>40</xdr:row>
      <xdr:rowOff>1270</xdr:rowOff>
    </xdr:to>
    <xdr:sp macro="" textlink="">
      <xdr:nvSpPr>
        <xdr:cNvPr id="68" name="円/楕円 67"/>
        <xdr:cNvSpPr/>
      </xdr:nvSpPr>
      <xdr:spPr>
        <a:xfrm>
          <a:off x="4584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93997</xdr:rowOff>
    </xdr:from>
    <xdr:ext cx="405111" cy="259045"/>
    <xdr:sp macro="" textlink="">
      <xdr:nvSpPr>
        <xdr:cNvPr id="69" name="【道路】&#10;有形固定資産減価償却率該当値テキスト"/>
        <xdr:cNvSpPr txBox="1"/>
      </xdr:nvSpPr>
      <xdr:spPr>
        <a:xfrm>
          <a:off x="4724400" y="660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oneCellAnchor>
    <xdr:from>
      <xdr:col>5</xdr:col>
      <xdr:colOff>143518</xdr:colOff>
      <xdr:row>37</xdr:row>
      <xdr:rowOff>81805</xdr:rowOff>
    </xdr:from>
    <xdr:ext cx="405111" cy="259045"/>
    <xdr:sp macro="" textlink="">
      <xdr:nvSpPr>
        <xdr:cNvPr id="70" name="n_1aveValue【道路】&#10;有形固定資産減価償却率"/>
        <xdr:cNvSpPr txBox="1"/>
      </xdr:nvSpPr>
      <xdr:spPr>
        <a:xfrm>
          <a:off x="3582043"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18.589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1" name="フローチャート : 判断 100"/>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76740</xdr:rowOff>
    </xdr:from>
    <xdr:to>
      <xdr:col>15</xdr:col>
      <xdr:colOff>231775</xdr:colOff>
      <xdr:row>37</xdr:row>
      <xdr:rowOff>6890</xdr:rowOff>
    </xdr:to>
    <xdr:sp macro="" textlink="">
      <xdr:nvSpPr>
        <xdr:cNvPr id="107" name="円/楕円 106"/>
        <xdr:cNvSpPr/>
      </xdr:nvSpPr>
      <xdr:spPr>
        <a:xfrm>
          <a:off x="10426700" y="62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99617</xdr:rowOff>
    </xdr:from>
    <xdr:ext cx="534377" cy="259045"/>
    <xdr:sp macro="" textlink="">
      <xdr:nvSpPr>
        <xdr:cNvPr id="108" name="【道路】&#10;一人当たり延長該当値テキスト"/>
        <xdr:cNvSpPr txBox="1"/>
      </xdr:nvSpPr>
      <xdr:spPr>
        <a:xfrm>
          <a:off x="10566400" y="610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49.305</a:t>
          </a:r>
          <a:endParaRPr kumimoji="1" lang="ja-JP" altLang="en-US" sz="1000" b="1">
            <a:solidFill>
              <a:srgbClr val="FF0000"/>
            </a:solidFill>
            <a:latin typeface="ＭＳ Ｐゴシック"/>
          </a:endParaRPr>
        </a:p>
      </xdr:txBody>
    </xdr:sp>
    <xdr:clientData/>
  </xdr:oneCellAnchor>
  <xdr:oneCellAnchor>
    <xdr:from>
      <xdr:col>13</xdr:col>
      <xdr:colOff>434485</xdr:colOff>
      <xdr:row>37</xdr:row>
      <xdr:rowOff>124058</xdr:rowOff>
    </xdr:from>
    <xdr:ext cx="534377" cy="259045"/>
    <xdr:sp macro="" textlink="">
      <xdr:nvSpPr>
        <xdr:cNvPr id="109" name="n_1aveValue【道路】&#10;一人当たり延長"/>
        <xdr:cNvSpPr txBox="1"/>
      </xdr:nvSpPr>
      <xdr:spPr>
        <a:xfrm>
          <a:off x="9359410"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122300</xdr:rowOff>
    </xdr:from>
    <xdr:ext cx="405111" cy="259045"/>
    <xdr:sp macro="" textlink="">
      <xdr:nvSpPr>
        <xdr:cNvPr id="141" name="【橋りょう・トンネル】&#10;有形固定資産減価償却率平均値テキスト"/>
        <xdr:cNvSpPr txBox="1"/>
      </xdr:nvSpPr>
      <xdr:spPr>
        <a:xfrm>
          <a:off x="47244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3" name="フローチャート : 判断 142"/>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164737</xdr:rowOff>
    </xdr:from>
    <xdr:to>
      <xdr:col>6</xdr:col>
      <xdr:colOff>561975</xdr:colOff>
      <xdr:row>63</xdr:row>
      <xdr:rowOff>94887</xdr:rowOff>
    </xdr:to>
    <xdr:sp macro="" textlink="">
      <xdr:nvSpPr>
        <xdr:cNvPr id="149" name="円/楕円 148"/>
        <xdr:cNvSpPr/>
      </xdr:nvSpPr>
      <xdr:spPr>
        <a:xfrm>
          <a:off x="45847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143164</xdr:rowOff>
    </xdr:from>
    <xdr:ext cx="405111" cy="259045"/>
    <xdr:sp macro="" textlink="">
      <xdr:nvSpPr>
        <xdr:cNvPr id="150" name="【橋りょう・トンネル】&#10;有形固定資産減価償却率該当値テキスト"/>
        <xdr:cNvSpPr txBox="1"/>
      </xdr:nvSpPr>
      <xdr:spPr>
        <a:xfrm>
          <a:off x="4724400"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126110</xdr:rowOff>
    </xdr:from>
    <xdr:ext cx="405111" cy="259045"/>
    <xdr:sp macro="" textlink="">
      <xdr:nvSpPr>
        <xdr:cNvPr id="151" name="n_1aveValue【橋りょう・トンネル】&#10;有形固定資産減価償却率"/>
        <xdr:cNvSpPr txBox="1"/>
      </xdr:nvSpPr>
      <xdr:spPr>
        <a:xfrm>
          <a:off x="3582043"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243,130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2" name="フローチャート : 判断 181"/>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83538</xdr:rowOff>
    </xdr:from>
    <xdr:to>
      <xdr:col>15</xdr:col>
      <xdr:colOff>231775</xdr:colOff>
      <xdr:row>57</xdr:row>
      <xdr:rowOff>13688</xdr:rowOff>
    </xdr:to>
    <xdr:sp macro="" textlink="">
      <xdr:nvSpPr>
        <xdr:cNvPr id="188" name="円/楕円 187"/>
        <xdr:cNvSpPr/>
      </xdr:nvSpPr>
      <xdr:spPr>
        <a:xfrm>
          <a:off x="10426700" y="96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36565</xdr:rowOff>
    </xdr:from>
    <xdr:ext cx="690189" cy="259045"/>
    <xdr:sp macro="" textlink="">
      <xdr:nvSpPr>
        <xdr:cNvPr id="189" name="【橋りょう・トンネル】&#10;一人当たり有形固定資産（償却資産）額該当値テキスト"/>
        <xdr:cNvSpPr txBox="1"/>
      </xdr:nvSpPr>
      <xdr:spPr>
        <a:xfrm>
          <a:off x="10566400" y="9637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1,723,704</a:t>
          </a:r>
          <a:endParaRPr kumimoji="1" lang="ja-JP" altLang="en-US" sz="1000" b="1">
            <a:solidFill>
              <a:srgbClr val="FF0000"/>
            </a:solidFill>
            <a:latin typeface="ＭＳ Ｐゴシック"/>
          </a:endParaRPr>
        </a:p>
      </xdr:txBody>
    </xdr:sp>
    <xdr:clientData/>
  </xdr:oneCellAnchor>
  <xdr:oneCellAnchor>
    <xdr:from>
      <xdr:col>13</xdr:col>
      <xdr:colOff>402169</xdr:colOff>
      <xdr:row>60</xdr:row>
      <xdr:rowOff>159314</xdr:rowOff>
    </xdr:from>
    <xdr:ext cx="599010" cy="259045"/>
    <xdr:sp macro="" textlink="">
      <xdr:nvSpPr>
        <xdr:cNvPr id="190"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108475</xdr:rowOff>
    </xdr:from>
    <xdr:ext cx="405111" cy="259045"/>
    <xdr:sp macro="" textlink="">
      <xdr:nvSpPr>
        <xdr:cNvPr id="218" name="【公営住宅】&#10;有形固定資産減価償却率平均値テキスト"/>
        <xdr:cNvSpPr txBox="1"/>
      </xdr:nvSpPr>
      <xdr:spPr>
        <a:xfrm>
          <a:off x="4724400" y="13995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20" name="フローチャート : 判断 219"/>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33020</xdr:rowOff>
    </xdr:from>
    <xdr:to>
      <xdr:col>6</xdr:col>
      <xdr:colOff>561975</xdr:colOff>
      <xdr:row>85</xdr:row>
      <xdr:rowOff>134620</xdr:rowOff>
    </xdr:to>
    <xdr:sp macro="" textlink="">
      <xdr:nvSpPr>
        <xdr:cNvPr id="226" name="円/楕円 225"/>
        <xdr:cNvSpPr/>
      </xdr:nvSpPr>
      <xdr:spPr>
        <a:xfrm>
          <a:off x="4584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119397</xdr:rowOff>
    </xdr:from>
    <xdr:ext cx="405111" cy="259045"/>
    <xdr:sp macro="" textlink="">
      <xdr:nvSpPr>
        <xdr:cNvPr id="227" name="【公営住宅】&#10;有形固定資産減価償却率該当値テキスト"/>
        <xdr:cNvSpPr txBox="1"/>
      </xdr:nvSpPr>
      <xdr:spPr>
        <a:xfrm>
          <a:off x="4724400" y="1452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oneCellAnchor>
    <xdr:from>
      <xdr:col>5</xdr:col>
      <xdr:colOff>143518</xdr:colOff>
      <xdr:row>80</xdr:row>
      <xdr:rowOff>119142</xdr:rowOff>
    </xdr:from>
    <xdr:ext cx="405111" cy="259045"/>
    <xdr:sp macro="" textlink="">
      <xdr:nvSpPr>
        <xdr:cNvPr id="228" name="n_1aveValue【公営住宅】&#10;有形固定資産減価償却率"/>
        <xdr:cNvSpPr txBox="1"/>
      </xdr:nvSpPr>
      <xdr:spPr>
        <a:xfrm>
          <a:off x="3582043"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54" name="直線コネクタ 253"/>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55"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56" name="直線コネクタ 255"/>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57"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58" name="直線コネクタ 257"/>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70593</xdr:rowOff>
    </xdr:from>
    <xdr:ext cx="469744" cy="259045"/>
    <xdr:sp macro="" textlink="">
      <xdr:nvSpPr>
        <xdr:cNvPr id="259" name="【公営住宅】&#10;一人当たり面積平均値テキスト"/>
        <xdr:cNvSpPr txBox="1"/>
      </xdr:nvSpPr>
      <xdr:spPr>
        <a:xfrm>
          <a:off x="10566400" y="14300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60" name="フローチャート : 判断 259"/>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61" name="フローチャート : 判断 260"/>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134584</xdr:rowOff>
    </xdr:from>
    <xdr:to>
      <xdr:col>15</xdr:col>
      <xdr:colOff>231775</xdr:colOff>
      <xdr:row>86</xdr:row>
      <xdr:rowOff>64734</xdr:rowOff>
    </xdr:to>
    <xdr:sp macro="" textlink="">
      <xdr:nvSpPr>
        <xdr:cNvPr id="267" name="円/楕円 266"/>
        <xdr:cNvSpPr/>
      </xdr:nvSpPr>
      <xdr:spPr>
        <a:xfrm>
          <a:off x="10426700" y="147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49511</xdr:rowOff>
    </xdr:from>
    <xdr:ext cx="469744" cy="259045"/>
    <xdr:sp macro="" textlink="">
      <xdr:nvSpPr>
        <xdr:cNvPr id="268" name="【公営住宅】&#10;一人当たり面積該当値テキスト"/>
        <xdr:cNvSpPr txBox="1"/>
      </xdr:nvSpPr>
      <xdr:spPr>
        <a:xfrm>
          <a:off x="10566400" y="1462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0.474</a:t>
          </a:r>
          <a:endParaRPr kumimoji="1" lang="ja-JP" altLang="en-US" sz="1000" b="1">
            <a:solidFill>
              <a:srgbClr val="FF0000"/>
            </a:solidFill>
            <a:latin typeface="ＭＳ Ｐゴシック"/>
          </a:endParaRPr>
        </a:p>
      </xdr:txBody>
    </xdr:sp>
    <xdr:clientData/>
  </xdr:oneCellAnchor>
  <xdr:oneCellAnchor>
    <xdr:from>
      <xdr:col>13</xdr:col>
      <xdr:colOff>466802</xdr:colOff>
      <xdr:row>82</xdr:row>
      <xdr:rowOff>142656</xdr:rowOff>
    </xdr:from>
    <xdr:ext cx="469744" cy="259045"/>
    <xdr:sp macro="" textlink="">
      <xdr:nvSpPr>
        <xdr:cNvPr id="269" name="n_1aveValue【公営住宅】&#10;一人当たり面積"/>
        <xdr:cNvSpPr txBox="1"/>
      </xdr:nvSpPr>
      <xdr:spPr>
        <a:xfrm>
          <a:off x="9391727" y="1420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6" name="テキスト ボックス 2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7" name="直線コネクタ 2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8" name="テキスト ボックス 2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9" name="直線コネクタ 2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0" name="テキスト ボックス 2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1" name="直線コネクタ 3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2" name="テキスト ボックス 3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3" name="直線コネクタ 3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4" name="テキスト ボックス 3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5" name="直線コネクタ 3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6" name="テキスト ボックス 3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10" name="直線コネクタ 309"/>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11"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12" name="直線コネクタ 311"/>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3"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4" name="直線コネクタ 3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76852</xdr:rowOff>
    </xdr:from>
    <xdr:ext cx="405111" cy="259045"/>
    <xdr:sp macro="" textlink="">
      <xdr:nvSpPr>
        <xdr:cNvPr id="315" name="【認定こども園・幼稚園・保育所】&#10;有形固定資産減価償却率平均値テキスト"/>
        <xdr:cNvSpPr txBox="1"/>
      </xdr:nvSpPr>
      <xdr:spPr>
        <a:xfrm>
          <a:off x="16408400" y="642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16" name="フローチャート : 判断 315"/>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17" name="フローチャート : 判断 316"/>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76835</xdr:rowOff>
    </xdr:from>
    <xdr:to>
      <xdr:col>23</xdr:col>
      <xdr:colOff>568325</xdr:colOff>
      <xdr:row>39</xdr:row>
      <xdr:rowOff>6985</xdr:rowOff>
    </xdr:to>
    <xdr:sp macro="" textlink="">
      <xdr:nvSpPr>
        <xdr:cNvPr id="323" name="円/楕円 322"/>
        <xdr:cNvSpPr/>
      </xdr:nvSpPr>
      <xdr:spPr>
        <a:xfrm>
          <a:off x="16268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55262</xdr:rowOff>
    </xdr:from>
    <xdr:ext cx="405111" cy="259045"/>
    <xdr:sp macro="" textlink="">
      <xdr:nvSpPr>
        <xdr:cNvPr id="324" name="【認定こども園・幼稚園・保育所】&#10;有形固定資産減価償却率該当値テキスト"/>
        <xdr:cNvSpPr txBox="1"/>
      </xdr:nvSpPr>
      <xdr:spPr>
        <a:xfrm>
          <a:off x="164084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55897</xdr:rowOff>
    </xdr:from>
    <xdr:ext cx="405111" cy="259045"/>
    <xdr:sp macro="" textlink="">
      <xdr:nvSpPr>
        <xdr:cNvPr id="325" name="n_1aveValue【認定こども園・幼稚園・保育所】&#10;有形固定資産減価償却率"/>
        <xdr:cNvSpPr txBox="1"/>
      </xdr:nvSpPr>
      <xdr:spPr>
        <a:xfrm>
          <a:off x="15266043"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6" name="直線コネクタ 33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7" name="テキスト ボックス 33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8" name="直線コネクタ 33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9" name="テキスト ボックス 33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0" name="直線コネクタ 33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1" name="テキスト ボックス 34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2" name="直線コネクタ 34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3" name="テキスト ボックス 34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4" name="直線コネクタ 34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5" name="テキスト ボックス 34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6" name="直線コネクタ 34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7" name="テキスト ボックス 34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9" name="テキスト ボックス 3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51" name="直線コネクタ 350"/>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52"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53" name="直線コネクタ 352"/>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54"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55" name="直線コネクタ 354"/>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129920</xdr:rowOff>
    </xdr:from>
    <xdr:ext cx="469744" cy="259045"/>
    <xdr:sp macro="" textlink="">
      <xdr:nvSpPr>
        <xdr:cNvPr id="356" name="【認定こども園・幼稚園・保育所】&#10;一人当たり面積平均値テキスト"/>
        <xdr:cNvSpPr txBox="1"/>
      </xdr:nvSpPr>
      <xdr:spPr>
        <a:xfrm>
          <a:off x="22250400" y="6130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57" name="フローチャート : 判断 356"/>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358" name="フローチャート : 判断 357"/>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95613</xdr:rowOff>
    </xdr:from>
    <xdr:to>
      <xdr:col>32</xdr:col>
      <xdr:colOff>238125</xdr:colOff>
      <xdr:row>40</xdr:row>
      <xdr:rowOff>25763</xdr:rowOff>
    </xdr:to>
    <xdr:sp macro="" textlink="">
      <xdr:nvSpPr>
        <xdr:cNvPr id="364" name="円/楕円 363"/>
        <xdr:cNvSpPr/>
      </xdr:nvSpPr>
      <xdr:spPr>
        <a:xfrm>
          <a:off x="221107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74040</xdr:rowOff>
    </xdr:from>
    <xdr:ext cx="469744" cy="259045"/>
    <xdr:sp macro="" textlink="">
      <xdr:nvSpPr>
        <xdr:cNvPr id="365" name="【認定こども園・幼稚園・保育所】&#10;一人当たり面積該当値テキスト"/>
        <xdr:cNvSpPr txBox="1"/>
      </xdr:nvSpPr>
      <xdr:spPr>
        <a:xfrm>
          <a:off x="22250400" y="676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oneCellAnchor>
    <xdr:from>
      <xdr:col>30</xdr:col>
      <xdr:colOff>473152</xdr:colOff>
      <xdr:row>35</xdr:row>
      <xdr:rowOff>132097</xdr:rowOff>
    </xdr:from>
    <xdr:ext cx="469744" cy="259045"/>
    <xdr:sp macro="" textlink="">
      <xdr:nvSpPr>
        <xdr:cNvPr id="366" name="n_1ave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7" name="直線コネクタ 37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8" name="テキスト ボックス 37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9" name="直線コネクタ 37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0" name="テキスト ボックス 37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1" name="直線コネクタ 38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2" name="テキスト ボックス 38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3" name="直線コネクタ 38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4" name="テキスト ボックス 38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5" name="直線コネクタ 38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6" name="テキスト ボックス 38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7" name="直線コネクタ 38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8" name="テキスト ボックス 38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92" name="直線コネクタ 391"/>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93"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94" name="直線コネクタ 393"/>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95"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96" name="直線コネクタ 395"/>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97"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98" name="フローチャート : 判断 397"/>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399" name="フローチャート : 判断 398"/>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24312</xdr:rowOff>
    </xdr:from>
    <xdr:to>
      <xdr:col>23</xdr:col>
      <xdr:colOff>568325</xdr:colOff>
      <xdr:row>58</xdr:row>
      <xdr:rowOff>125912</xdr:rowOff>
    </xdr:to>
    <xdr:sp macro="" textlink="">
      <xdr:nvSpPr>
        <xdr:cNvPr id="405" name="円/楕円 404"/>
        <xdr:cNvSpPr/>
      </xdr:nvSpPr>
      <xdr:spPr>
        <a:xfrm>
          <a:off x="162687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47189</xdr:rowOff>
    </xdr:from>
    <xdr:ext cx="405111" cy="259045"/>
    <xdr:sp macro="" textlink="">
      <xdr:nvSpPr>
        <xdr:cNvPr id="406" name="【学校施設】&#10;有形固定資産減価償却率該当値テキスト"/>
        <xdr:cNvSpPr txBox="1"/>
      </xdr:nvSpPr>
      <xdr:spPr>
        <a:xfrm>
          <a:off x="16408400" y="981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oneCellAnchor>
    <xdr:from>
      <xdr:col>22</xdr:col>
      <xdr:colOff>149868</xdr:colOff>
      <xdr:row>57</xdr:row>
      <xdr:rowOff>163665</xdr:rowOff>
    </xdr:from>
    <xdr:ext cx="405111" cy="259045"/>
    <xdr:sp macro="" textlink="">
      <xdr:nvSpPr>
        <xdr:cNvPr id="407" name="n_1aveValue【学校施設】&#10;有形固定資産減価償却率"/>
        <xdr:cNvSpPr txBox="1"/>
      </xdr:nvSpPr>
      <xdr:spPr>
        <a:xfrm>
          <a:off x="15266043"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8" name="テキスト ボックス 4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9" name="直線コネクタ 41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0" name="テキスト ボックス 41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1" name="直線コネクタ 42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2" name="テキスト ボックス 42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3" name="直線コネクタ 42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4" name="テキスト ボックス 42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5" name="直線コネクタ 42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6" name="テキスト ボックス 42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30" name="直線コネクタ 429"/>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31"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32" name="直線コネクタ 431"/>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33"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34" name="直線コネクタ 433"/>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35"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36" name="フローチャート : 判断 435"/>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37" name="フローチャート : 判断 436"/>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23266</xdr:rowOff>
    </xdr:from>
    <xdr:to>
      <xdr:col>32</xdr:col>
      <xdr:colOff>238125</xdr:colOff>
      <xdr:row>57</xdr:row>
      <xdr:rowOff>124866</xdr:rowOff>
    </xdr:to>
    <xdr:sp macro="" textlink="">
      <xdr:nvSpPr>
        <xdr:cNvPr id="443" name="円/楕円 442"/>
        <xdr:cNvSpPr/>
      </xdr:nvSpPr>
      <xdr:spPr>
        <a:xfrm>
          <a:off x="22110700" y="97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46143</xdr:rowOff>
    </xdr:from>
    <xdr:ext cx="469744" cy="259045"/>
    <xdr:sp macro="" textlink="">
      <xdr:nvSpPr>
        <xdr:cNvPr id="444" name="【学校施設】&#10;一人当たり面積該当値テキスト"/>
        <xdr:cNvSpPr txBox="1"/>
      </xdr:nvSpPr>
      <xdr:spPr>
        <a:xfrm>
          <a:off x="22250400" y="964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a:t>
          </a:r>
          <a:endParaRPr kumimoji="1" lang="ja-JP" altLang="en-US" sz="1000" b="1">
            <a:solidFill>
              <a:srgbClr val="FF0000"/>
            </a:solidFill>
            <a:latin typeface="ＭＳ Ｐゴシック"/>
          </a:endParaRPr>
        </a:p>
      </xdr:txBody>
    </xdr:sp>
    <xdr:clientData/>
  </xdr:oneCellAnchor>
  <xdr:oneCellAnchor>
    <xdr:from>
      <xdr:col>30</xdr:col>
      <xdr:colOff>473152</xdr:colOff>
      <xdr:row>58</xdr:row>
      <xdr:rowOff>128591</xdr:rowOff>
    </xdr:from>
    <xdr:ext cx="469744" cy="259045"/>
    <xdr:sp macro="" textlink="">
      <xdr:nvSpPr>
        <xdr:cNvPr id="445" name="n_1ave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7" name="テキスト ボックス 45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5" name="テキスト ボックス 4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44450</xdr:rowOff>
    </xdr:from>
    <xdr:to>
      <xdr:col>23</xdr:col>
      <xdr:colOff>516889</xdr:colOff>
      <xdr:row>86</xdr:row>
      <xdr:rowOff>114300</xdr:rowOff>
    </xdr:to>
    <xdr:cxnSp macro="">
      <xdr:nvCxnSpPr>
        <xdr:cNvPr id="469" name="直線コネクタ 468"/>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340478" cy="259045"/>
    <xdr:sp macro="" textlink="">
      <xdr:nvSpPr>
        <xdr:cNvPr id="470" name="【児童館】&#10;有形固定資産減価償却率最小値テキスト"/>
        <xdr:cNvSpPr txBox="1"/>
      </xdr:nvSpPr>
      <xdr:spPr>
        <a:xfrm>
          <a:off x="164084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471" name="直線コネクタ 47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162577</xdr:rowOff>
    </xdr:from>
    <xdr:ext cx="469744" cy="259045"/>
    <xdr:sp macro="" textlink="">
      <xdr:nvSpPr>
        <xdr:cNvPr id="472" name="【児童館】&#10;有形固定資産減価償却率最大値テキスト"/>
        <xdr:cNvSpPr txBox="1"/>
      </xdr:nvSpPr>
      <xdr:spPr>
        <a:xfrm>
          <a:off x="164084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473" name="直線コネクタ 47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25416</xdr:rowOff>
    </xdr:from>
    <xdr:ext cx="405111" cy="259045"/>
    <xdr:sp macro="" textlink="">
      <xdr:nvSpPr>
        <xdr:cNvPr id="474" name="【児童館】&#10;有形固定資産減価償却率平均値テキスト"/>
        <xdr:cNvSpPr txBox="1"/>
      </xdr:nvSpPr>
      <xdr:spPr>
        <a:xfrm>
          <a:off x="164084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46989</xdr:rowOff>
    </xdr:from>
    <xdr:to>
      <xdr:col>23</xdr:col>
      <xdr:colOff>568325</xdr:colOff>
      <xdr:row>82</xdr:row>
      <xdr:rowOff>148589</xdr:rowOff>
    </xdr:to>
    <xdr:sp macro="" textlink="">
      <xdr:nvSpPr>
        <xdr:cNvPr id="475" name="フローチャート : 判断 474"/>
        <xdr:cNvSpPr/>
      </xdr:nvSpPr>
      <xdr:spPr>
        <a:xfrm>
          <a:off x="16268700" y="1410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xdr:rowOff>
    </xdr:from>
    <xdr:to>
      <xdr:col>22</xdr:col>
      <xdr:colOff>415925</xdr:colOff>
      <xdr:row>81</xdr:row>
      <xdr:rowOff>115570</xdr:rowOff>
    </xdr:to>
    <xdr:sp macro="" textlink="">
      <xdr:nvSpPr>
        <xdr:cNvPr id="476" name="フローチャート : 判断 475"/>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96520</xdr:rowOff>
    </xdr:from>
    <xdr:to>
      <xdr:col>23</xdr:col>
      <xdr:colOff>568325</xdr:colOff>
      <xdr:row>81</xdr:row>
      <xdr:rowOff>26670</xdr:rowOff>
    </xdr:to>
    <xdr:sp macro="" textlink="">
      <xdr:nvSpPr>
        <xdr:cNvPr id="482" name="円/楕円 481"/>
        <xdr:cNvSpPr/>
      </xdr:nvSpPr>
      <xdr:spPr>
        <a:xfrm>
          <a:off x="16268700" y="138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119397</xdr:rowOff>
    </xdr:from>
    <xdr:ext cx="405111" cy="259045"/>
    <xdr:sp macro="" textlink="">
      <xdr:nvSpPr>
        <xdr:cNvPr id="483" name="【児童館】&#10;有形固定資産減価償却率該当値テキスト"/>
        <xdr:cNvSpPr txBox="1"/>
      </xdr:nvSpPr>
      <xdr:spPr>
        <a:xfrm>
          <a:off x="16408400"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oneCellAnchor>
    <xdr:from>
      <xdr:col>22</xdr:col>
      <xdr:colOff>149868</xdr:colOff>
      <xdr:row>79</xdr:row>
      <xdr:rowOff>132097</xdr:rowOff>
    </xdr:from>
    <xdr:ext cx="405111" cy="259045"/>
    <xdr:sp macro="" textlink="">
      <xdr:nvSpPr>
        <xdr:cNvPr id="484" name="n_1aveValue【児童館】&#10;有形固定資産減価償却率"/>
        <xdr:cNvSpPr txBox="1"/>
      </xdr:nvSpPr>
      <xdr:spPr>
        <a:xfrm>
          <a:off x="15266043"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5" name="テキスト ボックス 4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6" name="直線コネクタ 4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7" name="テキスト ボックス 4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8" name="直線コネクタ 4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9" name="テキスト ボックス 4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0" name="直線コネクタ 4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1" name="テキスト ボックス 5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2" name="直線コネクタ 5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3" name="テキスト ボックス 5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4" name="直線コネクタ 5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5" name="テキスト ボックス 5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85</xdr:row>
      <xdr:rowOff>76200</xdr:rowOff>
    </xdr:to>
    <xdr:cxnSp macro="">
      <xdr:nvCxnSpPr>
        <xdr:cNvPr id="509" name="直線コネクタ 508"/>
        <xdr:cNvCxnSpPr/>
      </xdr:nvCxnSpPr>
      <xdr:spPr>
        <a:xfrm flipV="1">
          <a:off x="22160864" y="134874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80027</xdr:rowOff>
    </xdr:from>
    <xdr:ext cx="469744" cy="259045"/>
    <xdr:sp macro="" textlink="">
      <xdr:nvSpPr>
        <xdr:cNvPr id="510" name="【児童館】&#10;一人当たり面積最小値テキスト"/>
        <xdr:cNvSpPr txBox="1"/>
      </xdr:nvSpPr>
      <xdr:spPr>
        <a:xfrm>
          <a:off x="222504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85</xdr:row>
      <xdr:rowOff>76200</xdr:rowOff>
    </xdr:from>
    <xdr:to>
      <xdr:col>32</xdr:col>
      <xdr:colOff>276225</xdr:colOff>
      <xdr:row>85</xdr:row>
      <xdr:rowOff>76200</xdr:rowOff>
    </xdr:to>
    <xdr:cxnSp macro="">
      <xdr:nvCxnSpPr>
        <xdr:cNvPr id="511" name="直線コネクタ 510"/>
        <xdr:cNvCxnSpPr/>
      </xdr:nvCxnSpPr>
      <xdr:spPr>
        <a:xfrm>
          <a:off x="22072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12"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0.092</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13" name="直線コネクタ 512"/>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80027</xdr:rowOff>
    </xdr:from>
    <xdr:ext cx="469744" cy="259045"/>
    <xdr:sp macro="" textlink="">
      <xdr:nvSpPr>
        <xdr:cNvPr id="514" name="【児童館】&#10;一人当たり面積平均値テキスト"/>
        <xdr:cNvSpPr txBox="1"/>
      </xdr:nvSpPr>
      <xdr:spPr>
        <a:xfrm>
          <a:off x="22250400" y="1396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101600</xdr:rowOff>
    </xdr:from>
    <xdr:to>
      <xdr:col>32</xdr:col>
      <xdr:colOff>238125</xdr:colOff>
      <xdr:row>82</xdr:row>
      <xdr:rowOff>31750</xdr:rowOff>
    </xdr:to>
    <xdr:sp macro="" textlink="">
      <xdr:nvSpPr>
        <xdr:cNvPr id="515" name="フローチャート : 判断 514"/>
        <xdr:cNvSpPr/>
      </xdr:nvSpPr>
      <xdr:spPr>
        <a:xfrm>
          <a:off x="22110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16" name="フローチャート : 判断 515"/>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63500</xdr:rowOff>
    </xdr:from>
    <xdr:to>
      <xdr:col>32</xdr:col>
      <xdr:colOff>238125</xdr:colOff>
      <xdr:row>78</xdr:row>
      <xdr:rowOff>165100</xdr:rowOff>
    </xdr:to>
    <xdr:sp macro="" textlink="">
      <xdr:nvSpPr>
        <xdr:cNvPr id="522" name="円/楕円 521"/>
        <xdr:cNvSpPr/>
      </xdr:nvSpPr>
      <xdr:spPr>
        <a:xfrm>
          <a:off x="22110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16527</xdr:rowOff>
    </xdr:from>
    <xdr:ext cx="469744" cy="259045"/>
    <xdr:sp macro="" textlink="">
      <xdr:nvSpPr>
        <xdr:cNvPr id="523" name="【児童館】&#10;一人当たり面積該当値テキスト"/>
        <xdr:cNvSpPr txBox="1"/>
      </xdr:nvSpPr>
      <xdr:spPr>
        <a:xfrm>
          <a:off x="22250400"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oneCellAnchor>
    <xdr:from>
      <xdr:col>30</xdr:col>
      <xdr:colOff>473152</xdr:colOff>
      <xdr:row>80</xdr:row>
      <xdr:rowOff>67327</xdr:rowOff>
    </xdr:from>
    <xdr:ext cx="469744" cy="259045"/>
    <xdr:sp macro="" textlink="">
      <xdr:nvSpPr>
        <xdr:cNvPr id="524" name="n_1ave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5" name="テキスト ボックス 53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6" name="直線コネクタ 5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7" name="テキスト ボックス 53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8" name="直線コネクタ 5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9" name="テキスト ボックス 5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0" name="直線コネクタ 5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1" name="テキスト ボックス 5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2" name="直線コネクタ 5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3" name="テキスト ボックス 5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4" name="直線コネクタ 5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5" name="テキスト ボックス 5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6" name="直線コネクタ 5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7" name="テキスト ボックス 54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51" name="直線コネクタ 550"/>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52"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53" name="直線コネクタ 552"/>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54"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55" name="直線コネクタ 554"/>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76035</xdr:rowOff>
    </xdr:from>
    <xdr:ext cx="405111" cy="259045"/>
    <xdr:sp macro="" textlink="">
      <xdr:nvSpPr>
        <xdr:cNvPr id="556" name="【公民館】&#10;有形固定資産減価償却率平均値テキスト"/>
        <xdr:cNvSpPr txBox="1"/>
      </xdr:nvSpPr>
      <xdr:spPr>
        <a:xfrm>
          <a:off x="16408400" y="1756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57" name="フローチャート : 判断 556"/>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558" name="フローチャート : 判断 557"/>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151130</xdr:rowOff>
    </xdr:from>
    <xdr:to>
      <xdr:col>23</xdr:col>
      <xdr:colOff>568325</xdr:colOff>
      <xdr:row>108</xdr:row>
      <xdr:rowOff>81280</xdr:rowOff>
    </xdr:to>
    <xdr:sp macro="" textlink="">
      <xdr:nvSpPr>
        <xdr:cNvPr id="564" name="円/楕円 563"/>
        <xdr:cNvSpPr/>
      </xdr:nvSpPr>
      <xdr:spPr>
        <a:xfrm>
          <a:off x="16268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66057</xdr:rowOff>
    </xdr:from>
    <xdr:ext cx="405111" cy="259045"/>
    <xdr:sp macro="" textlink="">
      <xdr:nvSpPr>
        <xdr:cNvPr id="565" name="【公民館】&#10;有形固定資産減価償却率該当値テキスト"/>
        <xdr:cNvSpPr txBox="1"/>
      </xdr:nvSpPr>
      <xdr:spPr>
        <a:xfrm>
          <a:off x="16408400" y="184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oneCellAnchor>
    <xdr:from>
      <xdr:col>22</xdr:col>
      <xdr:colOff>149868</xdr:colOff>
      <xdr:row>102</xdr:row>
      <xdr:rowOff>136996</xdr:rowOff>
    </xdr:from>
    <xdr:ext cx="405111" cy="259045"/>
    <xdr:sp macro="" textlink="">
      <xdr:nvSpPr>
        <xdr:cNvPr id="566" name="n_1aveValue【公民館】&#10;有形固定資産減価償却率"/>
        <xdr:cNvSpPr txBox="1"/>
      </xdr:nvSpPr>
      <xdr:spPr>
        <a:xfrm>
          <a:off x="15266043"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7" name="直線コネクタ 5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8" name="テキスト ボックス 5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9" name="直線コネクタ 5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0" name="テキスト ボックス 5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1" name="直線コネクタ 5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2" name="テキスト ボックス 5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3" name="直線コネクタ 5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4" name="テキスト ボックス 5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5" name="直線コネクタ 5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6" name="テキスト ボックス 5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7" name="直線コネクタ 5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8" name="テキスト ボックス 5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92" name="直線コネクタ 591"/>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93"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94" name="直線コネクタ 593"/>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95"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96" name="直線コネクタ 595"/>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97"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98" name="フローチャート : 判断 597"/>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599" name="フローチャート : 判断 598"/>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0" name="テキスト ボックス 5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1" name="テキスト ボックス 6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2" name="テキスト ボックス 6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3" name="テキスト ボックス 6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4" name="テキスト ボックス 6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91258</xdr:rowOff>
    </xdr:from>
    <xdr:to>
      <xdr:col>32</xdr:col>
      <xdr:colOff>238125</xdr:colOff>
      <xdr:row>100</xdr:row>
      <xdr:rowOff>21408</xdr:rowOff>
    </xdr:to>
    <xdr:sp macro="" textlink="">
      <xdr:nvSpPr>
        <xdr:cNvPr id="605" name="円/楕円 604"/>
        <xdr:cNvSpPr/>
      </xdr:nvSpPr>
      <xdr:spPr>
        <a:xfrm>
          <a:off x="22110700" y="1706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44285</xdr:rowOff>
    </xdr:from>
    <xdr:ext cx="469744" cy="259045"/>
    <xdr:sp macro="" textlink="">
      <xdr:nvSpPr>
        <xdr:cNvPr id="606" name="【公民館】&#10;一人当たり面積該当値テキスト"/>
        <xdr:cNvSpPr txBox="1"/>
      </xdr:nvSpPr>
      <xdr:spPr>
        <a:xfrm>
          <a:off x="22250400" y="170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51543</xdr:rowOff>
    </xdr:from>
    <xdr:ext cx="469744" cy="259045"/>
    <xdr:sp macro="" textlink="">
      <xdr:nvSpPr>
        <xdr:cNvPr id="607" name="n_1aveValue【公民館】&#10;一人当たり面積"/>
        <xdr:cNvSpPr txBox="1"/>
      </xdr:nvSpPr>
      <xdr:spPr>
        <a:xfrm>
          <a:off x="210757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ほとんどの類型において、有形固定資産減価償却率は類似団体平均と同等か下回っているものの、学校施設と児童館については類似団体平均を上回っている。特に、名田庄児童館は昭和５５年度に建設されており老朽化が進んでいる。今後は利用状況を踏まえながら老朽化対策や廃止を含め検討していく。学校施設については、当町に</a:t>
          </a:r>
          <a:r>
            <a:rPr kumimoji="1" lang="en-US" altLang="ja-JP" sz="1400">
              <a:solidFill>
                <a:schemeClr val="dk1"/>
              </a:solidFill>
              <a:effectLst/>
              <a:latin typeface="+mn-lt"/>
              <a:ea typeface="+mn-ea"/>
              <a:cs typeface="+mn-cs"/>
            </a:rPr>
            <a:t>6</a:t>
          </a:r>
          <a:r>
            <a:rPr kumimoji="1" lang="ja-JP" altLang="ja-JP" sz="1400">
              <a:solidFill>
                <a:schemeClr val="dk1"/>
              </a:solidFill>
              <a:effectLst/>
              <a:latin typeface="+mn-lt"/>
              <a:ea typeface="+mn-ea"/>
              <a:cs typeface="+mn-cs"/>
            </a:rPr>
            <a:t>校あるうちの</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校が昭和５０年代に建設されており老朽化が進んでいるが、いずれも平成２６年度までに耐震化工事を完了し、今後はさらに長寿命化に向けた改修計画を進めていく予定である。</a:t>
          </a:r>
          <a:endParaRPr lang="ja-JP" altLang="ja-JP" sz="18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8,367
8,291
212.19
11,600,201
11,172,015
381,618
5,347,147
2,455,092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68580</xdr:rowOff>
    </xdr:from>
    <xdr:to>
      <xdr:col>6</xdr:col>
      <xdr:colOff>510540</xdr:colOff>
      <xdr:row>42</xdr:row>
      <xdr:rowOff>0</xdr:rowOff>
    </xdr:to>
    <xdr:cxnSp macro="">
      <xdr:nvCxnSpPr>
        <xdr:cNvPr id="56" name="直線コネクタ 55"/>
        <xdr:cNvCxnSpPr/>
      </xdr:nvCxnSpPr>
      <xdr:spPr>
        <a:xfrm flipV="1">
          <a:off x="4634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340478" cy="259045"/>
    <xdr:sp macro="" textlink="">
      <xdr:nvSpPr>
        <xdr:cNvPr id="57" name="【図書館】&#10;有形固定資産減価償却率最小値テキスト"/>
        <xdr:cNvSpPr txBox="1"/>
      </xdr:nvSpPr>
      <xdr:spPr>
        <a:xfrm>
          <a:off x="4724400"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15257</xdr:rowOff>
    </xdr:from>
    <xdr:ext cx="405111" cy="259045"/>
    <xdr:sp macro="" textlink="">
      <xdr:nvSpPr>
        <xdr:cNvPr id="59" name="【図書館】&#10;有形固定資産減価償却率最大値テキスト"/>
        <xdr:cNvSpPr txBox="1"/>
      </xdr:nvSpPr>
      <xdr:spPr>
        <a:xfrm>
          <a:off x="47244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34</xdr:row>
      <xdr:rowOff>68580</xdr:rowOff>
    </xdr:from>
    <xdr:to>
      <xdr:col>6</xdr:col>
      <xdr:colOff>600075</xdr:colOff>
      <xdr:row>34</xdr:row>
      <xdr:rowOff>68580</xdr:rowOff>
    </xdr:to>
    <xdr:cxnSp macro="">
      <xdr:nvCxnSpPr>
        <xdr:cNvPr id="60" name="直線コネクタ 59"/>
        <xdr:cNvCxnSpPr/>
      </xdr:nvCxnSpPr>
      <xdr:spPr>
        <a:xfrm>
          <a:off x="4546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1" name="【図書館】&#10;有形固定資産減価償却率平均値テキスト"/>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2" name="フローチャート : 判断 61"/>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53975</xdr:rowOff>
    </xdr:from>
    <xdr:to>
      <xdr:col>5</xdr:col>
      <xdr:colOff>409575</xdr:colOff>
      <xdr:row>37</xdr:row>
      <xdr:rowOff>155575</xdr:rowOff>
    </xdr:to>
    <xdr:sp macro="" textlink="">
      <xdr:nvSpPr>
        <xdr:cNvPr id="63" name="フローチャート :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139700</xdr:rowOff>
    </xdr:from>
    <xdr:to>
      <xdr:col>6</xdr:col>
      <xdr:colOff>561975</xdr:colOff>
      <xdr:row>37</xdr:row>
      <xdr:rowOff>69850</xdr:rowOff>
    </xdr:to>
    <xdr:sp macro="" textlink="">
      <xdr:nvSpPr>
        <xdr:cNvPr id="69" name="円/楕円 68"/>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162577</xdr:rowOff>
    </xdr:from>
    <xdr:ext cx="405111" cy="259045"/>
    <xdr:sp macro="" textlink="">
      <xdr:nvSpPr>
        <xdr:cNvPr id="70" name="【図書館】&#10;有形固定資産減価償却率該当値テキスト"/>
        <xdr:cNvSpPr txBox="1"/>
      </xdr:nvSpPr>
      <xdr:spPr>
        <a:xfrm>
          <a:off x="47244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oneCellAnchor>
    <xdr:from>
      <xdr:col>5</xdr:col>
      <xdr:colOff>143518</xdr:colOff>
      <xdr:row>36</xdr:row>
      <xdr:rowOff>652</xdr:rowOff>
    </xdr:from>
    <xdr:ext cx="405111" cy="259045"/>
    <xdr:sp macro="" textlink="">
      <xdr:nvSpPr>
        <xdr:cNvPr id="71" name="n_1aveValue【図書館】&#10;有形固定資産減価償却率"/>
        <xdr:cNvSpPr txBox="1"/>
      </xdr:nvSpPr>
      <xdr:spPr>
        <a:xfrm>
          <a:off x="3582043"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5" name="直線コネクタ 94"/>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6" name="【図書館】&#10;一人当たり面積最小値テキスト"/>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97" name="直線コネクタ 96"/>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98" name="【図書館】&#10;一人当たり面積最大値テキスト"/>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99" name="直線コネクタ 98"/>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11447</xdr:rowOff>
    </xdr:from>
    <xdr:ext cx="469744" cy="259045"/>
    <xdr:sp macro="" textlink="">
      <xdr:nvSpPr>
        <xdr:cNvPr id="100" name="【図書館】&#10;一人当たり面積平均値テキスト"/>
        <xdr:cNvSpPr txBox="1"/>
      </xdr:nvSpPr>
      <xdr:spPr>
        <a:xfrm>
          <a:off x="105664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1" name="フローチャート : 判断 100"/>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2" name="フローチャート : 判断 101"/>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158750</xdr:rowOff>
    </xdr:from>
    <xdr:to>
      <xdr:col>15</xdr:col>
      <xdr:colOff>231775</xdr:colOff>
      <xdr:row>34</xdr:row>
      <xdr:rowOff>88900</xdr:rowOff>
    </xdr:to>
    <xdr:sp macro="" textlink="">
      <xdr:nvSpPr>
        <xdr:cNvPr id="108" name="円/楕円 107"/>
        <xdr:cNvSpPr/>
      </xdr:nvSpPr>
      <xdr:spPr>
        <a:xfrm>
          <a:off x="10426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111777</xdr:rowOff>
    </xdr:from>
    <xdr:ext cx="469744" cy="259045"/>
    <xdr:sp macro="" textlink="">
      <xdr:nvSpPr>
        <xdr:cNvPr id="109" name="【図書館】&#10;一人当たり面積該当値テキスト"/>
        <xdr:cNvSpPr txBox="1"/>
      </xdr:nvSpPr>
      <xdr:spPr>
        <a:xfrm>
          <a:off x="10566400"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0.360</a:t>
          </a:r>
          <a:endParaRPr kumimoji="1" lang="ja-JP" altLang="en-US" sz="1000" b="1">
            <a:solidFill>
              <a:srgbClr val="FF0000"/>
            </a:solidFill>
            <a:latin typeface="ＭＳ Ｐゴシック"/>
          </a:endParaRPr>
        </a:p>
      </xdr:txBody>
    </xdr:sp>
    <xdr:clientData/>
  </xdr:oneCellAnchor>
  <xdr:oneCellAnchor>
    <xdr:from>
      <xdr:col>13</xdr:col>
      <xdr:colOff>466802</xdr:colOff>
      <xdr:row>37</xdr:row>
      <xdr:rowOff>154957</xdr:rowOff>
    </xdr:from>
    <xdr:ext cx="469744" cy="259045"/>
    <xdr:sp macro="" textlink="">
      <xdr:nvSpPr>
        <xdr:cNvPr id="110"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37" name="直線コネクタ 136"/>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38"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39" name="直線コネクタ 138"/>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0"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1" name="直線コネクタ 140"/>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2"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3" name="フローチャート : 判断 142"/>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144" name="フローチャート : 判断 143"/>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136978</xdr:rowOff>
    </xdr:from>
    <xdr:to>
      <xdr:col>6</xdr:col>
      <xdr:colOff>561975</xdr:colOff>
      <xdr:row>56</xdr:row>
      <xdr:rowOff>67128</xdr:rowOff>
    </xdr:to>
    <xdr:sp macro="" textlink="">
      <xdr:nvSpPr>
        <xdr:cNvPr id="150" name="円/楕円 149"/>
        <xdr:cNvSpPr/>
      </xdr:nvSpPr>
      <xdr:spPr>
        <a:xfrm>
          <a:off x="45847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51905</xdr:rowOff>
    </xdr:from>
    <xdr:ext cx="405111" cy="259045"/>
    <xdr:sp macro="" textlink="">
      <xdr:nvSpPr>
        <xdr:cNvPr id="151" name="【体育館・プール】&#10;有形固定資産減価償却率該当値テキスト"/>
        <xdr:cNvSpPr txBox="1"/>
      </xdr:nvSpPr>
      <xdr:spPr>
        <a:xfrm>
          <a:off x="4724400" y="9481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140805</xdr:rowOff>
    </xdr:from>
    <xdr:ext cx="405111" cy="259045"/>
    <xdr:sp macro="" textlink="">
      <xdr:nvSpPr>
        <xdr:cNvPr id="152" name="n_1aveValue【体育館・プール】&#10;有形固定資産減価償却率"/>
        <xdr:cNvSpPr txBox="1"/>
      </xdr:nvSpPr>
      <xdr:spPr>
        <a:xfrm>
          <a:off x="3582043"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76" name="直線コネクタ 175"/>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77"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78" name="直線コネクタ 177"/>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79"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0" name="直線コネクタ 179"/>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137177</xdr:rowOff>
    </xdr:from>
    <xdr:ext cx="469744" cy="259045"/>
    <xdr:sp macro="" textlink="">
      <xdr:nvSpPr>
        <xdr:cNvPr id="181" name="【体育館・プール】&#10;一人当たり面積平均値テキスト"/>
        <xdr:cNvSpPr txBox="1"/>
      </xdr:nvSpPr>
      <xdr:spPr>
        <a:xfrm>
          <a:off x="10566400" y="1008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82" name="フローチャート : 判断 181"/>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83" name="フローチャート : 判断 182"/>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12700</xdr:rowOff>
    </xdr:from>
    <xdr:to>
      <xdr:col>15</xdr:col>
      <xdr:colOff>231775</xdr:colOff>
      <xdr:row>64</xdr:row>
      <xdr:rowOff>114300</xdr:rowOff>
    </xdr:to>
    <xdr:sp macro="" textlink="">
      <xdr:nvSpPr>
        <xdr:cNvPr id="189" name="円/楕円 188"/>
        <xdr:cNvSpPr/>
      </xdr:nvSpPr>
      <xdr:spPr>
        <a:xfrm>
          <a:off x="104267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99077</xdr:rowOff>
    </xdr:from>
    <xdr:ext cx="469744" cy="259045"/>
    <xdr:sp macro="" textlink="">
      <xdr:nvSpPr>
        <xdr:cNvPr id="190" name="【体育館・プール】&#10;一人当たり面積該当値テキスト"/>
        <xdr:cNvSpPr txBox="1"/>
      </xdr:nvSpPr>
      <xdr:spPr>
        <a:xfrm>
          <a:off x="10566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oneCellAnchor>
    <xdr:from>
      <xdr:col>13</xdr:col>
      <xdr:colOff>466802</xdr:colOff>
      <xdr:row>59</xdr:row>
      <xdr:rowOff>82567</xdr:rowOff>
    </xdr:from>
    <xdr:ext cx="469744" cy="259045"/>
    <xdr:sp macro="" textlink="">
      <xdr:nvSpPr>
        <xdr:cNvPr id="191" name="n_1aveValue【体育館・プール】&#10;一人当たり面積"/>
        <xdr:cNvSpPr txBox="1"/>
      </xdr:nvSpPr>
      <xdr:spPr>
        <a:xfrm>
          <a:off x="93917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214" name="直線コネクタ 213"/>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5"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6" name="直線コネクタ 215"/>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7"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8" name="直線コネクタ 21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9"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20" name="フローチャート : 判断 219"/>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221" name="フローチャート : 判断 220"/>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161037</xdr:rowOff>
    </xdr:from>
    <xdr:to>
      <xdr:col>6</xdr:col>
      <xdr:colOff>561975</xdr:colOff>
      <xdr:row>83</xdr:row>
      <xdr:rowOff>91187</xdr:rowOff>
    </xdr:to>
    <xdr:sp macro="" textlink="">
      <xdr:nvSpPr>
        <xdr:cNvPr id="227" name="円/楕円 226"/>
        <xdr:cNvSpPr/>
      </xdr:nvSpPr>
      <xdr:spPr>
        <a:xfrm>
          <a:off x="45847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12464</xdr:rowOff>
    </xdr:from>
    <xdr:ext cx="405111" cy="259045"/>
    <xdr:sp macro="" textlink="">
      <xdr:nvSpPr>
        <xdr:cNvPr id="228" name="【福祉施設】&#10;有形固定資産減価償却率該当値テキスト"/>
        <xdr:cNvSpPr txBox="1"/>
      </xdr:nvSpPr>
      <xdr:spPr>
        <a:xfrm>
          <a:off x="4724400" y="1407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oneCellAnchor>
    <xdr:from>
      <xdr:col>5</xdr:col>
      <xdr:colOff>143518</xdr:colOff>
      <xdr:row>82</xdr:row>
      <xdr:rowOff>68851</xdr:rowOff>
    </xdr:from>
    <xdr:ext cx="405111" cy="259045"/>
    <xdr:sp macro="" textlink="">
      <xdr:nvSpPr>
        <xdr:cNvPr id="229" name="n_1aveValue【福祉施設】&#10;有形固定資産減価償却率"/>
        <xdr:cNvSpPr txBox="1"/>
      </xdr:nvSpPr>
      <xdr:spPr>
        <a:xfrm>
          <a:off x="3582043" y="1412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251" name="直線コネクタ 250"/>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252"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53" name="直線コネクタ 252"/>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54"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55" name="直線コネクタ 254"/>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46753</xdr:rowOff>
    </xdr:from>
    <xdr:ext cx="469744" cy="259045"/>
    <xdr:sp macro="" textlink="">
      <xdr:nvSpPr>
        <xdr:cNvPr id="256" name="【福祉施設】&#10;一人当たり面積平均値テキスト"/>
        <xdr:cNvSpPr txBox="1"/>
      </xdr:nvSpPr>
      <xdr:spPr>
        <a:xfrm>
          <a:off x="10566400" y="13934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57" name="フローチャート : 判断 256"/>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258" name="フローチャート : 判断 257"/>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69596</xdr:rowOff>
    </xdr:from>
    <xdr:to>
      <xdr:col>15</xdr:col>
      <xdr:colOff>231775</xdr:colOff>
      <xdr:row>85</xdr:row>
      <xdr:rowOff>171196</xdr:rowOff>
    </xdr:to>
    <xdr:sp macro="" textlink="">
      <xdr:nvSpPr>
        <xdr:cNvPr id="264" name="円/楕円 263"/>
        <xdr:cNvSpPr/>
      </xdr:nvSpPr>
      <xdr:spPr>
        <a:xfrm>
          <a:off x="104267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155973</xdr:rowOff>
    </xdr:from>
    <xdr:ext cx="469744" cy="259045"/>
    <xdr:sp macro="" textlink="">
      <xdr:nvSpPr>
        <xdr:cNvPr id="265" name="【福祉施設】&#10;一人当たり面積該当値テキスト"/>
        <xdr:cNvSpPr txBox="1"/>
      </xdr:nvSpPr>
      <xdr:spPr>
        <a:xfrm>
          <a:off x="10566400" y="1455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87140</xdr:rowOff>
    </xdr:from>
    <xdr:ext cx="469744" cy="259045"/>
    <xdr:sp macro="" textlink="">
      <xdr:nvSpPr>
        <xdr:cNvPr id="266" name="n_1aveValue【福祉施設】&#10;一人当たり面積"/>
        <xdr:cNvSpPr txBox="1"/>
      </xdr:nvSpPr>
      <xdr:spPr>
        <a:xfrm>
          <a:off x="93917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4" name="直線コネクタ 2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5" name="テキスト ボックス 29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6" name="直線コネクタ 2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7" name="テキスト ボックス 2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8" name="直線コネクタ 2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9" name="テキスト ボックス 2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0" name="直線コネクタ 2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1" name="テキスト ボックス 3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2" name="直線コネクタ 3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3" name="テキスト ボックス 3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4" name="直線コネクタ 3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5" name="テキスト ボックス 30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7" name="テキスト ボックス 3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51707</xdr:rowOff>
    </xdr:to>
    <xdr:cxnSp macro="">
      <xdr:nvCxnSpPr>
        <xdr:cNvPr id="309" name="直線コネクタ 308"/>
        <xdr:cNvCxnSpPr/>
      </xdr:nvCxnSpPr>
      <xdr:spPr>
        <a:xfrm flipV="1">
          <a:off x="16318864" y="5732417"/>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310"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311" name="直線コネクタ 310"/>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12"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13" name="直線コネクタ 312"/>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88735</xdr:rowOff>
    </xdr:from>
    <xdr:ext cx="405111" cy="259045"/>
    <xdr:sp macro="" textlink="">
      <xdr:nvSpPr>
        <xdr:cNvPr id="314" name="【一般廃棄物処理施設】&#10;有形固定資産減価償却率平均値テキスト"/>
        <xdr:cNvSpPr txBox="1"/>
      </xdr:nvSpPr>
      <xdr:spPr>
        <a:xfrm>
          <a:off x="164084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110308</xdr:rowOff>
    </xdr:from>
    <xdr:to>
      <xdr:col>23</xdr:col>
      <xdr:colOff>568325</xdr:colOff>
      <xdr:row>37</xdr:row>
      <xdr:rowOff>40458</xdr:rowOff>
    </xdr:to>
    <xdr:sp macro="" textlink="">
      <xdr:nvSpPr>
        <xdr:cNvPr id="315" name="フローチャート : 判断 314"/>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82550</xdr:rowOff>
    </xdr:from>
    <xdr:to>
      <xdr:col>22</xdr:col>
      <xdr:colOff>415925</xdr:colOff>
      <xdr:row>36</xdr:row>
      <xdr:rowOff>12700</xdr:rowOff>
    </xdr:to>
    <xdr:sp macro="" textlink="">
      <xdr:nvSpPr>
        <xdr:cNvPr id="316" name="フローチャート : 判断 315"/>
        <xdr:cNvSpPr/>
      </xdr:nvSpPr>
      <xdr:spPr>
        <a:xfrm>
          <a:off x="15430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59690</xdr:rowOff>
    </xdr:from>
    <xdr:to>
      <xdr:col>23</xdr:col>
      <xdr:colOff>568325</xdr:colOff>
      <xdr:row>35</xdr:row>
      <xdr:rowOff>161290</xdr:rowOff>
    </xdr:to>
    <xdr:sp macro="" textlink="">
      <xdr:nvSpPr>
        <xdr:cNvPr id="322" name="円/楕円 321"/>
        <xdr:cNvSpPr/>
      </xdr:nvSpPr>
      <xdr:spPr>
        <a:xfrm>
          <a:off x="16268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82567</xdr:rowOff>
    </xdr:from>
    <xdr:ext cx="405111" cy="259045"/>
    <xdr:sp macro="" textlink="">
      <xdr:nvSpPr>
        <xdr:cNvPr id="323" name="【一般廃棄物処理施設】&#10;有形固定資産減価償却率該当値テキスト"/>
        <xdr:cNvSpPr txBox="1"/>
      </xdr:nvSpPr>
      <xdr:spPr>
        <a:xfrm>
          <a:off x="164084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oneCellAnchor>
    <xdr:from>
      <xdr:col>22</xdr:col>
      <xdr:colOff>149868</xdr:colOff>
      <xdr:row>34</xdr:row>
      <xdr:rowOff>29227</xdr:rowOff>
    </xdr:from>
    <xdr:ext cx="405111" cy="259045"/>
    <xdr:sp macro="" textlink="">
      <xdr:nvSpPr>
        <xdr:cNvPr id="324" name="n_1aveValue【一般廃棄物処理施設】&#10;有形固定資産減価償却率"/>
        <xdr:cNvSpPr txBox="1"/>
      </xdr:nvSpPr>
      <xdr:spPr>
        <a:xfrm>
          <a:off x="15266043"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6" name="テキスト ボックス 33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8" name="テキスト ボックス 33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0" name="テキスト ボックス 33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2" name="テキスト ボックス 34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4" name="テキスト ボックス 3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346" name="直線コネクタ 345"/>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347" name="【一般廃棄物処理施設】&#10;一人当たり有形固定資産（償却資産）額最小値テキスト"/>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348" name="直線コネクタ 347"/>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349" name="【一般廃棄物処理施設】&#10;一人当たり有形固定資産（償却資産）額最大値テキスト"/>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350" name="直線コネクタ 349"/>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35538</xdr:rowOff>
    </xdr:from>
    <xdr:ext cx="599010" cy="259045"/>
    <xdr:sp macro="" textlink="">
      <xdr:nvSpPr>
        <xdr:cNvPr id="351" name="【一般廃棄物処理施設】&#10;一人当たり有形固定資産（償却資産）額平均値テキスト"/>
        <xdr:cNvSpPr txBox="1"/>
      </xdr:nvSpPr>
      <xdr:spPr>
        <a:xfrm>
          <a:off x="22250400" y="6550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352" name="フローチャート : 判断 351"/>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127785</xdr:rowOff>
    </xdr:from>
    <xdr:to>
      <xdr:col>31</xdr:col>
      <xdr:colOff>85725</xdr:colOff>
      <xdr:row>39</xdr:row>
      <xdr:rowOff>57935</xdr:rowOff>
    </xdr:to>
    <xdr:sp macro="" textlink="">
      <xdr:nvSpPr>
        <xdr:cNvPr id="353" name="フローチャート : 判断 352"/>
        <xdr:cNvSpPr/>
      </xdr:nvSpPr>
      <xdr:spPr>
        <a:xfrm>
          <a:off x="21272500" y="664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105154</xdr:rowOff>
    </xdr:from>
    <xdr:to>
      <xdr:col>32</xdr:col>
      <xdr:colOff>238125</xdr:colOff>
      <xdr:row>36</xdr:row>
      <xdr:rowOff>35304</xdr:rowOff>
    </xdr:to>
    <xdr:sp macro="" textlink="">
      <xdr:nvSpPr>
        <xdr:cNvPr id="359" name="円/楕円 358"/>
        <xdr:cNvSpPr/>
      </xdr:nvSpPr>
      <xdr:spPr>
        <a:xfrm>
          <a:off x="22110700" y="610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20081</xdr:rowOff>
    </xdr:from>
    <xdr:ext cx="599010" cy="259045"/>
    <xdr:sp macro="" textlink="">
      <xdr:nvSpPr>
        <xdr:cNvPr id="360" name="【一般廃棄物処理施設】&#10;一人当たり有形固定資産（償却資産）額該当値テキスト"/>
        <xdr:cNvSpPr txBox="1"/>
      </xdr:nvSpPr>
      <xdr:spPr>
        <a:xfrm>
          <a:off x="22250400" y="602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220,056</a:t>
          </a:r>
          <a:endParaRPr kumimoji="1" lang="ja-JP" altLang="en-US" sz="1000" b="1">
            <a:solidFill>
              <a:srgbClr val="FF0000"/>
            </a:solidFill>
            <a:latin typeface="ＭＳ Ｐゴシック"/>
          </a:endParaRPr>
        </a:p>
      </xdr:txBody>
    </xdr:sp>
    <xdr:clientData/>
  </xdr:oneCellAnchor>
  <xdr:oneCellAnchor>
    <xdr:from>
      <xdr:col>30</xdr:col>
      <xdr:colOff>408519</xdr:colOff>
      <xdr:row>37</xdr:row>
      <xdr:rowOff>74462</xdr:rowOff>
    </xdr:from>
    <xdr:ext cx="599010" cy="259045"/>
    <xdr:sp macro="" textlink="">
      <xdr:nvSpPr>
        <xdr:cNvPr id="361" name="n_1aveValue【一般廃棄物処理施設】&#10;一人当たり有形固定資産（償却資産）額"/>
        <xdr:cNvSpPr txBox="1"/>
      </xdr:nvSpPr>
      <xdr:spPr>
        <a:xfrm>
          <a:off x="21011094" y="641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102,606</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3" name="直線コネクタ 3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4" name="テキスト ボックス 37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5" name="直線コネクタ 3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6" name="テキスト ボックス 3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7" name="直線コネクタ 3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8" name="テキスト ボックス 3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9" name="直線コネクタ 3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0" name="テキスト ボックス 3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1" name="直線コネクタ 3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2" name="テキスト ボックス 3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3" name="直線コネクタ 3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4" name="テキスト ボックス 38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6" name="テキスト ボックス 38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64</xdr:row>
      <xdr:rowOff>156754</xdr:rowOff>
    </xdr:to>
    <xdr:cxnSp macro="">
      <xdr:nvCxnSpPr>
        <xdr:cNvPr id="388" name="直線コネクタ 387"/>
        <xdr:cNvCxnSpPr/>
      </xdr:nvCxnSpPr>
      <xdr:spPr>
        <a:xfrm flipV="1">
          <a:off x="16318864" y="962079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160581</xdr:rowOff>
    </xdr:from>
    <xdr:ext cx="405111" cy="259045"/>
    <xdr:sp macro="" textlink="">
      <xdr:nvSpPr>
        <xdr:cNvPr id="389" name="【保健センター・保健所】&#10;有形固定資産減価償却率最小値テキスト"/>
        <xdr:cNvSpPr txBox="1"/>
      </xdr:nvSpPr>
      <xdr:spPr>
        <a:xfrm>
          <a:off x="164084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23</xdr:col>
      <xdr:colOff>428625</xdr:colOff>
      <xdr:row>64</xdr:row>
      <xdr:rowOff>156754</xdr:rowOff>
    </xdr:from>
    <xdr:to>
      <xdr:col>23</xdr:col>
      <xdr:colOff>606425</xdr:colOff>
      <xdr:row>64</xdr:row>
      <xdr:rowOff>156754</xdr:rowOff>
    </xdr:to>
    <xdr:cxnSp macro="">
      <xdr:nvCxnSpPr>
        <xdr:cNvPr id="390" name="直線コネクタ 389"/>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391" name="【保健センター・保健所】&#10;有形固定資産減価償却率最大値テキスト"/>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392" name="直線コネクタ 391"/>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97807</xdr:rowOff>
    </xdr:from>
    <xdr:ext cx="405111" cy="259045"/>
    <xdr:sp macro="" textlink="">
      <xdr:nvSpPr>
        <xdr:cNvPr id="393" name="【保健センター・保健所】&#10;有形固定資産減価償却率平均値テキスト"/>
        <xdr:cNvSpPr txBox="1"/>
      </xdr:nvSpPr>
      <xdr:spPr>
        <a:xfrm>
          <a:off x="16408400" y="10727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74930</xdr:rowOff>
    </xdr:from>
    <xdr:to>
      <xdr:col>23</xdr:col>
      <xdr:colOff>568325</xdr:colOff>
      <xdr:row>64</xdr:row>
      <xdr:rowOff>5080</xdr:rowOff>
    </xdr:to>
    <xdr:sp macro="" textlink="">
      <xdr:nvSpPr>
        <xdr:cNvPr id="394" name="フローチャート : 判断 393"/>
        <xdr:cNvSpPr/>
      </xdr:nvSpPr>
      <xdr:spPr>
        <a:xfrm>
          <a:off x="162687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70031</xdr:rowOff>
    </xdr:from>
    <xdr:to>
      <xdr:col>22</xdr:col>
      <xdr:colOff>415925</xdr:colOff>
      <xdr:row>63</xdr:row>
      <xdr:rowOff>181</xdr:rowOff>
    </xdr:to>
    <xdr:sp macro="" textlink="">
      <xdr:nvSpPr>
        <xdr:cNvPr id="395" name="フローチャート : 判断 394"/>
        <xdr:cNvSpPr/>
      </xdr:nvSpPr>
      <xdr:spPr>
        <a:xfrm>
          <a:off x="15430500" y="106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64</xdr:row>
      <xdr:rowOff>105954</xdr:rowOff>
    </xdr:from>
    <xdr:to>
      <xdr:col>23</xdr:col>
      <xdr:colOff>568325</xdr:colOff>
      <xdr:row>65</xdr:row>
      <xdr:rowOff>36104</xdr:rowOff>
    </xdr:to>
    <xdr:sp macro="" textlink="">
      <xdr:nvSpPr>
        <xdr:cNvPr id="401" name="円/楕円 400"/>
        <xdr:cNvSpPr/>
      </xdr:nvSpPr>
      <xdr:spPr>
        <a:xfrm>
          <a:off x="16268700" y="110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64</xdr:row>
      <xdr:rowOff>20881</xdr:rowOff>
    </xdr:from>
    <xdr:ext cx="405111" cy="259045"/>
    <xdr:sp macro="" textlink="">
      <xdr:nvSpPr>
        <xdr:cNvPr id="402" name="【保健センター・保健所】&#10;有形固定資産減価償却率該当値テキスト"/>
        <xdr:cNvSpPr txBox="1"/>
      </xdr:nvSpPr>
      <xdr:spPr>
        <a:xfrm>
          <a:off x="16408400" y="10993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oneCellAnchor>
    <xdr:from>
      <xdr:col>22</xdr:col>
      <xdr:colOff>149868</xdr:colOff>
      <xdr:row>61</xdr:row>
      <xdr:rowOff>16708</xdr:rowOff>
    </xdr:from>
    <xdr:ext cx="405111" cy="259045"/>
    <xdr:sp macro="" textlink="">
      <xdr:nvSpPr>
        <xdr:cNvPr id="403" name="n_1aveValue【保健センター・保健所】&#10;有形固定資産減価償却率"/>
        <xdr:cNvSpPr txBox="1"/>
      </xdr:nvSpPr>
      <xdr:spPr>
        <a:xfrm>
          <a:off x="15266043" y="1047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110490</xdr:rowOff>
    </xdr:from>
    <xdr:to>
      <xdr:col>32</xdr:col>
      <xdr:colOff>186689</xdr:colOff>
      <xdr:row>64</xdr:row>
      <xdr:rowOff>62049</xdr:rowOff>
    </xdr:to>
    <xdr:cxnSp macro="">
      <xdr:nvCxnSpPr>
        <xdr:cNvPr id="429" name="直線コネクタ 428"/>
        <xdr:cNvCxnSpPr/>
      </xdr:nvCxnSpPr>
      <xdr:spPr>
        <a:xfrm flipV="1">
          <a:off x="22160864" y="9540240"/>
          <a:ext cx="0" cy="149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65876</xdr:rowOff>
    </xdr:from>
    <xdr:ext cx="469744" cy="259045"/>
    <xdr:sp macro="" textlink="">
      <xdr:nvSpPr>
        <xdr:cNvPr id="430" name="【保健センター・保健所】&#10;一人当たり面積最小値テキスト"/>
        <xdr:cNvSpPr txBox="1"/>
      </xdr:nvSpPr>
      <xdr:spPr>
        <a:xfrm>
          <a:off x="22250400"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64</xdr:row>
      <xdr:rowOff>62049</xdr:rowOff>
    </xdr:from>
    <xdr:to>
      <xdr:col>32</xdr:col>
      <xdr:colOff>276225</xdr:colOff>
      <xdr:row>64</xdr:row>
      <xdr:rowOff>62049</xdr:rowOff>
    </xdr:to>
    <xdr:cxnSp macro="">
      <xdr:nvCxnSpPr>
        <xdr:cNvPr id="431" name="直線コネクタ 430"/>
        <xdr:cNvCxnSpPr/>
      </xdr:nvCxnSpPr>
      <xdr:spPr>
        <a:xfrm>
          <a:off x="22072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57167</xdr:rowOff>
    </xdr:from>
    <xdr:ext cx="469744" cy="259045"/>
    <xdr:sp macro="" textlink="">
      <xdr:nvSpPr>
        <xdr:cNvPr id="432" name="【保健センター・保健所】&#10;一人当たり面積最大値テキスト"/>
        <xdr:cNvSpPr txBox="1"/>
      </xdr:nvSpPr>
      <xdr:spPr>
        <a:xfrm>
          <a:off x="222504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32</xdr:col>
      <xdr:colOff>98425</xdr:colOff>
      <xdr:row>55</xdr:row>
      <xdr:rowOff>110490</xdr:rowOff>
    </xdr:from>
    <xdr:to>
      <xdr:col>32</xdr:col>
      <xdr:colOff>276225</xdr:colOff>
      <xdr:row>55</xdr:row>
      <xdr:rowOff>110490</xdr:rowOff>
    </xdr:to>
    <xdr:cxnSp macro="">
      <xdr:nvCxnSpPr>
        <xdr:cNvPr id="433" name="直線コネクタ 432"/>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19067</xdr:rowOff>
    </xdr:from>
    <xdr:ext cx="469744" cy="259045"/>
    <xdr:sp macro="" textlink="">
      <xdr:nvSpPr>
        <xdr:cNvPr id="434" name="【保健センター・保健所】&#10;一人当たり面積平均値テキスト"/>
        <xdr:cNvSpPr txBox="1"/>
      </xdr:nvSpPr>
      <xdr:spPr>
        <a:xfrm>
          <a:off x="222504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435" name="フローチャート : 判断 434"/>
        <xdr:cNvSpPr/>
      </xdr:nvSpPr>
      <xdr:spPr>
        <a:xfrm>
          <a:off x="22110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53159</xdr:rowOff>
    </xdr:from>
    <xdr:to>
      <xdr:col>31</xdr:col>
      <xdr:colOff>85725</xdr:colOff>
      <xdr:row>63</xdr:row>
      <xdr:rowOff>154759</xdr:rowOff>
    </xdr:to>
    <xdr:sp macro="" textlink="">
      <xdr:nvSpPr>
        <xdr:cNvPr id="436" name="フローチャート : 判断 435"/>
        <xdr:cNvSpPr/>
      </xdr:nvSpPr>
      <xdr:spPr>
        <a:xfrm>
          <a:off x="212725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59690</xdr:rowOff>
    </xdr:from>
    <xdr:to>
      <xdr:col>32</xdr:col>
      <xdr:colOff>238125</xdr:colOff>
      <xdr:row>55</xdr:row>
      <xdr:rowOff>161290</xdr:rowOff>
    </xdr:to>
    <xdr:sp macro="" textlink="">
      <xdr:nvSpPr>
        <xdr:cNvPr id="442" name="円/楕円 441"/>
        <xdr:cNvSpPr/>
      </xdr:nvSpPr>
      <xdr:spPr>
        <a:xfrm>
          <a:off x="221107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12717</xdr:rowOff>
    </xdr:from>
    <xdr:ext cx="469744" cy="259045"/>
    <xdr:sp macro="" textlink="">
      <xdr:nvSpPr>
        <xdr:cNvPr id="443" name="【保健センター・保健所】&#10;一人当たり面積該当値テキスト"/>
        <xdr:cNvSpPr txBox="1"/>
      </xdr:nvSpPr>
      <xdr:spPr>
        <a:xfrm>
          <a:off x="22250400" y="944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a:t>
          </a:r>
          <a:endParaRPr kumimoji="1" lang="ja-JP" altLang="en-US" sz="1000" b="1">
            <a:solidFill>
              <a:srgbClr val="FF0000"/>
            </a:solidFill>
            <a:latin typeface="ＭＳ Ｐゴシック"/>
          </a:endParaRPr>
        </a:p>
      </xdr:txBody>
    </xdr:sp>
    <xdr:clientData/>
  </xdr:oneCellAnchor>
  <xdr:oneCellAnchor>
    <xdr:from>
      <xdr:col>30</xdr:col>
      <xdr:colOff>473152</xdr:colOff>
      <xdr:row>61</xdr:row>
      <xdr:rowOff>171286</xdr:rowOff>
    </xdr:from>
    <xdr:ext cx="469744" cy="259045"/>
    <xdr:sp macro="" textlink="">
      <xdr:nvSpPr>
        <xdr:cNvPr id="444" name="n_1aveValue【保健センター・保健所】&#10;一人当たり面積"/>
        <xdr:cNvSpPr txBox="1"/>
      </xdr:nvSpPr>
      <xdr:spPr>
        <a:xfrm>
          <a:off x="21075727" y="106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5" name="テキスト ボックス 45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6" name="直線コネクタ 45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7" name="テキスト ボックス 45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8" name="直線コネクタ 45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9" name="テキスト ボックス 45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0" name="直線コネクタ 45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1" name="テキスト ボックス 46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2" name="直線コネクタ 46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63" name="テキスト ボックス 462"/>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467" name="直線コネクタ 466"/>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68"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69" name="直線コネクタ 468"/>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470"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471" name="直線コネクタ 470"/>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472" name="【消防施設】&#10;有形固定資産減価償却率平均値テキスト"/>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473" name="フローチャート : 判断 472"/>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55880</xdr:rowOff>
    </xdr:from>
    <xdr:to>
      <xdr:col>22</xdr:col>
      <xdr:colOff>415925</xdr:colOff>
      <xdr:row>83</xdr:row>
      <xdr:rowOff>157480</xdr:rowOff>
    </xdr:to>
    <xdr:sp macro="" textlink="">
      <xdr:nvSpPr>
        <xdr:cNvPr id="474" name="フローチャート : 判断 473"/>
        <xdr:cNvSpPr/>
      </xdr:nvSpPr>
      <xdr:spPr>
        <a:xfrm>
          <a:off x="1543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44450</xdr:rowOff>
    </xdr:from>
    <xdr:to>
      <xdr:col>23</xdr:col>
      <xdr:colOff>568325</xdr:colOff>
      <xdr:row>82</xdr:row>
      <xdr:rowOff>146050</xdr:rowOff>
    </xdr:to>
    <xdr:sp macro="" textlink="">
      <xdr:nvSpPr>
        <xdr:cNvPr id="480" name="円/楕円 479"/>
        <xdr:cNvSpPr/>
      </xdr:nvSpPr>
      <xdr:spPr>
        <a:xfrm>
          <a:off x="16268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67327</xdr:rowOff>
    </xdr:from>
    <xdr:ext cx="405111" cy="259045"/>
    <xdr:sp macro="" textlink="">
      <xdr:nvSpPr>
        <xdr:cNvPr id="481" name="【消防施設】&#10;有形固定資産減価償却率該当値テキスト"/>
        <xdr:cNvSpPr txBox="1"/>
      </xdr:nvSpPr>
      <xdr:spPr>
        <a:xfrm>
          <a:off x="16408400"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oneCellAnchor>
    <xdr:from>
      <xdr:col>22</xdr:col>
      <xdr:colOff>149868</xdr:colOff>
      <xdr:row>82</xdr:row>
      <xdr:rowOff>2557</xdr:rowOff>
    </xdr:from>
    <xdr:ext cx="405111" cy="259045"/>
    <xdr:sp macro="" textlink="">
      <xdr:nvSpPr>
        <xdr:cNvPr id="482" name="n_1aveValue【消防施設】&#10;有形固定資産減価償却率"/>
        <xdr:cNvSpPr txBox="1"/>
      </xdr:nvSpPr>
      <xdr:spPr>
        <a:xfrm>
          <a:off x="15266043"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3" name="直線コネクタ 4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4" name="テキスト ボックス 4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5" name="直線コネクタ 4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6" name="テキスト ボックス 4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7" name="直線コネクタ 4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8" name="テキスト ボックス 4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9" name="直線コネクタ 4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0" name="テキスト ボックス 4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504" name="直線コネクタ 503"/>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505"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506" name="直線コネクタ 505"/>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507"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508" name="直線コネクタ 507"/>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509"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510" name="フローチャート : 判断 509"/>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511" name="フローチャート : 判断 510"/>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62737</xdr:rowOff>
    </xdr:from>
    <xdr:to>
      <xdr:col>32</xdr:col>
      <xdr:colOff>238125</xdr:colOff>
      <xdr:row>79</xdr:row>
      <xdr:rowOff>164337</xdr:rowOff>
    </xdr:to>
    <xdr:sp macro="" textlink="">
      <xdr:nvSpPr>
        <xdr:cNvPr id="517" name="円/楕円 516"/>
        <xdr:cNvSpPr/>
      </xdr:nvSpPr>
      <xdr:spPr>
        <a:xfrm>
          <a:off x="221107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15764</xdr:rowOff>
    </xdr:from>
    <xdr:ext cx="469744" cy="259045"/>
    <xdr:sp macro="" textlink="">
      <xdr:nvSpPr>
        <xdr:cNvPr id="518" name="【消防施設】&#10;一人当たり面積該当値テキスト"/>
        <xdr:cNvSpPr txBox="1"/>
      </xdr:nvSpPr>
      <xdr:spPr>
        <a:xfrm>
          <a:off x="22250400" y="135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0.246</a:t>
          </a:r>
          <a:endParaRPr kumimoji="1" lang="ja-JP" altLang="en-US" sz="1000" b="1">
            <a:solidFill>
              <a:srgbClr val="FF0000"/>
            </a:solidFill>
            <a:latin typeface="ＭＳ Ｐゴシック"/>
          </a:endParaRPr>
        </a:p>
      </xdr:txBody>
    </xdr:sp>
    <xdr:clientData/>
  </xdr:oneCellAnchor>
  <xdr:oneCellAnchor>
    <xdr:from>
      <xdr:col>30</xdr:col>
      <xdr:colOff>473152</xdr:colOff>
      <xdr:row>81</xdr:row>
      <xdr:rowOff>48277</xdr:rowOff>
    </xdr:from>
    <xdr:ext cx="469744" cy="259045"/>
    <xdr:sp macro="" textlink="">
      <xdr:nvSpPr>
        <xdr:cNvPr id="519"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0" name="テキスト ボックス 5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1" name="直線コネクタ 5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2" name="テキスト ボックス 5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3" name="直線コネクタ 5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4" name="テキスト ボックス 5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5" name="直線コネクタ 5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6" name="テキスト ボックス 5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7" name="直線コネクタ 5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38" name="テキスト ボックス 53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0" name="テキスト ボックス 5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542" name="直線コネクタ 541"/>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543"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544" name="直線コネクタ 543"/>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45"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46" name="直線コネクタ 54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547"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548" name="フローチャート : 判断 547"/>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549" name="フローチャート : 判断 548"/>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125985</xdr:rowOff>
    </xdr:from>
    <xdr:to>
      <xdr:col>23</xdr:col>
      <xdr:colOff>568325</xdr:colOff>
      <xdr:row>105</xdr:row>
      <xdr:rowOff>56135</xdr:rowOff>
    </xdr:to>
    <xdr:sp macro="" textlink="">
      <xdr:nvSpPr>
        <xdr:cNvPr id="555" name="円/楕円 554"/>
        <xdr:cNvSpPr/>
      </xdr:nvSpPr>
      <xdr:spPr>
        <a:xfrm>
          <a:off x="162687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148862</xdr:rowOff>
    </xdr:from>
    <xdr:ext cx="405111" cy="259045"/>
    <xdr:sp macro="" textlink="">
      <xdr:nvSpPr>
        <xdr:cNvPr id="556" name="【庁舎】&#10;有形固定資産減価償却率該当値テキスト"/>
        <xdr:cNvSpPr txBox="1"/>
      </xdr:nvSpPr>
      <xdr:spPr>
        <a:xfrm>
          <a:off x="16408400" y="17808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oneCellAnchor>
    <xdr:from>
      <xdr:col>22</xdr:col>
      <xdr:colOff>149868</xdr:colOff>
      <xdr:row>104</xdr:row>
      <xdr:rowOff>148099</xdr:rowOff>
    </xdr:from>
    <xdr:ext cx="405111" cy="259045"/>
    <xdr:sp macro="" textlink="">
      <xdr:nvSpPr>
        <xdr:cNvPr id="557" name="n_1aveValue【庁舎】&#10;有形固定資産減価償却率"/>
        <xdr:cNvSpPr txBox="1"/>
      </xdr:nvSpPr>
      <xdr:spPr>
        <a:xfrm>
          <a:off x="15266043"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8" name="テキスト ボックス 56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69" name="直線コネクタ 5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0" name="テキスト ボックス 5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1" name="直線コネクタ 5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2" name="テキスト ボックス 5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3" name="直線コネクタ 5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4" name="テキスト ボックス 5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5" name="直線コネクタ 5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6" name="テキスト ボックス 5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7" name="直線コネクタ 5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8" name="テキスト ボックス 5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582" name="直線コネクタ 581"/>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583"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584" name="直線コネクタ 583"/>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585"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586" name="直線コネクタ 585"/>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587"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588" name="フローチャート : 判断 587"/>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589" name="フローチャート : 判断 588"/>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139700</xdr:rowOff>
    </xdr:from>
    <xdr:to>
      <xdr:col>32</xdr:col>
      <xdr:colOff>238125</xdr:colOff>
      <xdr:row>102</xdr:row>
      <xdr:rowOff>69850</xdr:rowOff>
    </xdr:to>
    <xdr:sp macro="" textlink="">
      <xdr:nvSpPr>
        <xdr:cNvPr id="595" name="円/楕円 594"/>
        <xdr:cNvSpPr/>
      </xdr:nvSpPr>
      <xdr:spPr>
        <a:xfrm>
          <a:off x="22110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162577</xdr:rowOff>
    </xdr:from>
    <xdr:ext cx="469744" cy="259045"/>
    <xdr:sp macro="" textlink="">
      <xdr:nvSpPr>
        <xdr:cNvPr id="596" name="【庁舎】&#10;一人当たり面積該当値テキスト"/>
        <xdr:cNvSpPr txBox="1"/>
      </xdr:nvSpPr>
      <xdr:spPr>
        <a:xfrm>
          <a:off x="22250400"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0.810</a:t>
          </a:r>
          <a:endParaRPr kumimoji="1" lang="ja-JP" altLang="en-US" sz="1000" b="1">
            <a:solidFill>
              <a:srgbClr val="FF0000"/>
            </a:solidFill>
            <a:latin typeface="ＭＳ Ｐゴシック"/>
          </a:endParaRPr>
        </a:p>
      </xdr:txBody>
    </xdr:sp>
    <xdr:clientData/>
  </xdr:oneCellAnchor>
  <xdr:oneCellAnchor>
    <xdr:from>
      <xdr:col>30</xdr:col>
      <xdr:colOff>473152</xdr:colOff>
      <xdr:row>104</xdr:row>
      <xdr:rowOff>15891</xdr:rowOff>
    </xdr:from>
    <xdr:ext cx="469744" cy="259045"/>
    <xdr:sp macro="" textlink="">
      <xdr:nvSpPr>
        <xdr:cNvPr id="597" name="n_1aveValue【庁舎】&#10;一人当たり面積"/>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類似団体と比較して有形固定資産減価償却率が特に高くなっている施設は、図書館、体育館・プールであり、このうち名田庄体育館については、昭和５１年度に建築され耐用年数が経過しつつあるためであるが、平成２７年度に耐震改修を完了しており、使用するうえでの問題はない。</a:t>
          </a:r>
          <a:endParaRPr lang="ja-JP" altLang="ja-JP" sz="1400">
            <a:effectLst/>
          </a:endParaRPr>
        </a:p>
        <a:p>
          <a:r>
            <a:rPr kumimoji="1" lang="ja-JP" altLang="ja-JP" sz="1400">
              <a:solidFill>
                <a:schemeClr val="dk1"/>
              </a:solidFill>
              <a:effectLst/>
              <a:latin typeface="+mn-lt"/>
              <a:ea typeface="+mn-ea"/>
              <a:cs typeface="+mn-cs"/>
            </a:rPr>
            <a:t>　また、有形固定資産減価償却率が特に低くなっている施設は、保健センター・保健所であるが、これは平成１７年度に保健・医療・福祉総合施設を新たに建設したことなどによる。</a:t>
          </a:r>
          <a:endParaRPr lang="ja-JP" altLang="ja-JP" sz="1400">
            <a:effectLst/>
          </a:endParaRPr>
        </a:p>
        <a:p>
          <a:r>
            <a:rPr kumimoji="1" lang="ja-JP" altLang="ja-JP" sz="1400">
              <a:solidFill>
                <a:schemeClr val="dk1"/>
              </a:solidFill>
              <a:effectLst/>
              <a:latin typeface="+mn-lt"/>
              <a:ea typeface="+mn-ea"/>
              <a:cs typeface="+mn-cs"/>
            </a:rPr>
            <a:t>　いずれの施設についても、今後個別施設計画を策定し、適正な管理に努めていく。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8,367
8,291
212.19
11,600,201
11,172,015
381,618
5,347,147
2,455,092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原子力発電所にかかる大規模償却資産税等により類似団体平均を上回る税収があるため、前年度と比較して横這いの</a:t>
          </a:r>
          <a:r>
            <a:rPr lang="en-US" altLang="ja-JP" sz="1300" b="0" i="0" baseline="0">
              <a:solidFill>
                <a:schemeClr val="dk1"/>
              </a:solidFill>
              <a:effectLst/>
              <a:latin typeface="+mn-lt"/>
              <a:ea typeface="+mn-ea"/>
              <a:cs typeface="+mn-cs"/>
            </a:rPr>
            <a:t>1.01</a:t>
          </a:r>
          <a:r>
            <a:rPr lang="ja-JP" altLang="ja-JP" sz="1300" b="0" i="0" baseline="0">
              <a:solidFill>
                <a:schemeClr val="dk1"/>
              </a:solidFill>
              <a:effectLst/>
              <a:latin typeface="+mn-lt"/>
              <a:ea typeface="+mn-ea"/>
              <a:cs typeface="+mn-cs"/>
            </a:rPr>
            <a:t>となってい</a:t>
          </a:r>
          <a:r>
            <a:rPr lang="ja-JP" altLang="en-US" sz="1300" b="0" i="0" baseline="0">
              <a:solidFill>
                <a:schemeClr val="dk1"/>
              </a:solidFill>
              <a:effectLst/>
              <a:latin typeface="+mn-lt"/>
              <a:ea typeface="+mn-ea"/>
              <a:cs typeface="+mn-cs"/>
            </a:rPr>
            <a:t>が、今後、大飯発電所１、２号機の廃炉決定に伴い、</a:t>
          </a:r>
          <a:r>
            <a:rPr lang="ja-JP" altLang="ja-JP" sz="1300" b="0" i="0" baseline="0">
              <a:solidFill>
                <a:schemeClr val="dk1"/>
              </a:solidFill>
              <a:effectLst/>
              <a:latin typeface="+mn-lt"/>
              <a:ea typeface="+mn-ea"/>
              <a:cs typeface="+mn-cs"/>
            </a:rPr>
            <a:t>大規模償却資産に対する固定資産税</a:t>
          </a:r>
          <a:r>
            <a:rPr lang="ja-JP" altLang="en-US" sz="1300" b="0" i="0" baseline="0">
              <a:solidFill>
                <a:schemeClr val="dk1"/>
              </a:solidFill>
              <a:effectLst/>
              <a:latin typeface="+mn-lt"/>
              <a:ea typeface="+mn-ea"/>
              <a:cs typeface="+mn-cs"/>
            </a:rPr>
            <a:t>の減少が見込まれることから、</a:t>
          </a:r>
          <a:r>
            <a:rPr lang="ja-JP" altLang="ja-JP" sz="1300" b="0" i="0" baseline="0">
              <a:solidFill>
                <a:schemeClr val="dk1"/>
              </a:solidFill>
              <a:effectLst/>
              <a:latin typeface="+mn-lt"/>
              <a:ea typeface="+mn-ea"/>
              <a:cs typeface="+mn-cs"/>
            </a:rPr>
            <a:t>歳出面においても行政の効率化に取り組み、財政基盤の強化を図っていく。</a:t>
          </a:r>
          <a:endParaRPr lang="en-US" altLang="ja-JP" sz="1300" b="0" i="0" baseline="0">
            <a:solidFill>
              <a:schemeClr val="dk1"/>
            </a:solidFill>
            <a:effectLst/>
            <a:latin typeface="+mn-lt"/>
            <a:ea typeface="+mn-ea"/>
            <a:cs typeface="+mn-cs"/>
          </a:endParaRPr>
        </a:p>
        <a:p>
          <a:pPr rtl="0" eaLnBrk="1" fontAlgn="auto" latinLnBrk="0" hangingPunct="1"/>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171148</xdr:rowOff>
    </xdr:from>
    <xdr:to>
      <xdr:col>7</xdr:col>
      <xdr:colOff>152400</xdr:colOff>
      <xdr:row>39</xdr:row>
      <xdr:rowOff>11188</xdr:rowOff>
    </xdr:to>
    <xdr:cxnSp macro="">
      <xdr:nvCxnSpPr>
        <xdr:cNvPr id="69" name="直線コネクタ 68"/>
        <xdr:cNvCxnSpPr/>
      </xdr:nvCxnSpPr>
      <xdr:spPr>
        <a:xfrm flipV="1">
          <a:off x="4114800" y="66862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171148</xdr:rowOff>
    </xdr:from>
    <xdr:to>
      <xdr:col>6</xdr:col>
      <xdr:colOff>0</xdr:colOff>
      <xdr:row>39</xdr:row>
      <xdr:rowOff>11188</xdr:rowOff>
    </xdr:to>
    <xdr:cxnSp macro="">
      <xdr:nvCxnSpPr>
        <xdr:cNvPr id="72" name="直線コネクタ 71"/>
        <xdr:cNvCxnSpPr/>
      </xdr:nvCxnSpPr>
      <xdr:spPr>
        <a:xfrm>
          <a:off x="3225800" y="66862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38</xdr:row>
      <xdr:rowOff>171148</xdr:rowOff>
    </xdr:to>
    <xdr:cxnSp macro="">
      <xdr:nvCxnSpPr>
        <xdr:cNvPr id="75" name="直線コネクタ 74"/>
        <xdr:cNvCxnSpPr/>
      </xdr:nvCxnSpPr>
      <xdr:spPr>
        <a:xfrm>
          <a:off x="2336800" y="66632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38</xdr:row>
      <xdr:rowOff>159657</xdr:rowOff>
    </xdr:to>
    <xdr:cxnSp macro="">
      <xdr:nvCxnSpPr>
        <xdr:cNvPr id="78" name="直線コネクタ 77"/>
        <xdr:cNvCxnSpPr/>
      </xdr:nvCxnSpPr>
      <xdr:spPr>
        <a:xfrm flipV="1">
          <a:off x="1447800" y="66632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120348</xdr:rowOff>
    </xdr:from>
    <xdr:to>
      <xdr:col>7</xdr:col>
      <xdr:colOff>203200</xdr:colOff>
      <xdr:row>39</xdr:row>
      <xdr:rowOff>50498</xdr:rowOff>
    </xdr:to>
    <xdr:sp macro="" textlink="">
      <xdr:nvSpPr>
        <xdr:cNvPr id="88" name="円/楕円 87"/>
        <xdr:cNvSpPr/>
      </xdr:nvSpPr>
      <xdr:spPr>
        <a:xfrm>
          <a:off x="4902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136875</xdr:rowOff>
    </xdr:from>
    <xdr:ext cx="762000" cy="259045"/>
    <xdr:sp macro="" textlink="">
      <xdr:nvSpPr>
        <xdr:cNvPr id="89" name="財政力該当値テキスト"/>
        <xdr:cNvSpPr txBox="1"/>
      </xdr:nvSpPr>
      <xdr:spPr>
        <a:xfrm>
          <a:off x="5041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131838</xdr:rowOff>
    </xdr:from>
    <xdr:to>
      <xdr:col>6</xdr:col>
      <xdr:colOff>50800</xdr:colOff>
      <xdr:row>39</xdr:row>
      <xdr:rowOff>61988</xdr:rowOff>
    </xdr:to>
    <xdr:sp macro="" textlink="">
      <xdr:nvSpPr>
        <xdr:cNvPr id="90" name="円/楕円 89"/>
        <xdr:cNvSpPr/>
      </xdr:nvSpPr>
      <xdr:spPr>
        <a:xfrm>
          <a:off x="4064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72165</xdr:rowOff>
    </xdr:from>
    <xdr:ext cx="736600" cy="259045"/>
    <xdr:sp macro="" textlink="">
      <xdr:nvSpPr>
        <xdr:cNvPr id="91" name="テキスト ボックス 90"/>
        <xdr:cNvSpPr txBox="1"/>
      </xdr:nvSpPr>
      <xdr:spPr>
        <a:xfrm>
          <a:off x="3733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120348</xdr:rowOff>
    </xdr:from>
    <xdr:to>
      <xdr:col>4</xdr:col>
      <xdr:colOff>533400</xdr:colOff>
      <xdr:row>39</xdr:row>
      <xdr:rowOff>50498</xdr:rowOff>
    </xdr:to>
    <xdr:sp macro="" textlink="">
      <xdr:nvSpPr>
        <xdr:cNvPr id="92" name="円/楕円 91"/>
        <xdr:cNvSpPr/>
      </xdr:nvSpPr>
      <xdr:spPr>
        <a:xfrm>
          <a:off x="3175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60675</xdr:rowOff>
    </xdr:from>
    <xdr:ext cx="762000" cy="259045"/>
    <xdr:sp macro="" textlink="">
      <xdr:nvSpPr>
        <xdr:cNvPr id="93" name="テキスト ボックス 92"/>
        <xdr:cNvSpPr txBox="1"/>
      </xdr:nvSpPr>
      <xdr:spPr>
        <a:xfrm>
          <a:off x="2844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4" name="円/楕円 93"/>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5" name="テキスト ボックス 94"/>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108857</xdr:rowOff>
    </xdr:from>
    <xdr:to>
      <xdr:col>2</xdr:col>
      <xdr:colOff>127000</xdr:colOff>
      <xdr:row>39</xdr:row>
      <xdr:rowOff>39007</xdr:rowOff>
    </xdr:to>
    <xdr:sp macro="" textlink="">
      <xdr:nvSpPr>
        <xdr:cNvPr id="96" name="円/楕円 95"/>
        <xdr:cNvSpPr/>
      </xdr:nvSpPr>
      <xdr:spPr>
        <a:xfrm>
          <a:off x="139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49184</xdr:rowOff>
    </xdr:from>
    <xdr:ext cx="762000" cy="259045"/>
    <xdr:sp macro="" textlink="">
      <xdr:nvSpPr>
        <xdr:cNvPr id="97" name="テキスト ボックス 96"/>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平成</a:t>
          </a:r>
          <a:r>
            <a:rPr kumimoji="1" lang="en-US" altLang="ja-JP" sz="1300" b="0" i="0" baseline="0">
              <a:solidFill>
                <a:schemeClr val="dk1"/>
              </a:solidFill>
              <a:effectLst/>
              <a:latin typeface="+mn-lt"/>
              <a:ea typeface="+mn-ea"/>
              <a:cs typeface="+mn-cs"/>
            </a:rPr>
            <a:t>28</a:t>
          </a:r>
          <a:r>
            <a:rPr kumimoji="1" lang="ja-JP" altLang="ja-JP" sz="1300" b="0" i="0" baseline="0">
              <a:solidFill>
                <a:schemeClr val="dk1"/>
              </a:solidFill>
              <a:effectLst/>
              <a:latin typeface="+mn-lt"/>
              <a:ea typeface="+mn-ea"/>
              <a:cs typeface="+mn-cs"/>
            </a:rPr>
            <a:t>年度は、</a:t>
          </a:r>
          <a:r>
            <a:rPr kumimoji="1" lang="ja-JP" altLang="en-US" sz="1300" b="0" i="0" baseline="0">
              <a:solidFill>
                <a:sysClr val="windowText" lastClr="000000"/>
              </a:solidFill>
              <a:effectLst/>
              <a:latin typeface="+mn-lt"/>
              <a:ea typeface="+mn-ea"/>
              <a:cs typeface="+mn-cs"/>
            </a:rPr>
            <a:t>普通交付税の減等</a:t>
          </a:r>
          <a:r>
            <a:rPr kumimoji="1" lang="ja-JP" altLang="ja-JP" sz="1300" b="0" i="0" baseline="0">
              <a:solidFill>
                <a:sysClr val="windowText" lastClr="000000"/>
              </a:solidFill>
              <a:effectLst/>
              <a:latin typeface="+mn-lt"/>
              <a:ea typeface="+mn-ea"/>
              <a:cs typeface="+mn-cs"/>
            </a:rPr>
            <a:t>により、前年度比</a:t>
          </a:r>
          <a:r>
            <a:rPr kumimoji="1" lang="en-US" altLang="ja-JP" sz="1300" b="0" i="0" baseline="0">
              <a:solidFill>
                <a:sysClr val="windowText" lastClr="000000"/>
              </a:solidFill>
              <a:effectLst/>
              <a:latin typeface="+mn-lt"/>
              <a:ea typeface="+mn-ea"/>
              <a:cs typeface="+mn-cs"/>
            </a:rPr>
            <a:t>0.5</a:t>
          </a:r>
          <a:r>
            <a:rPr kumimoji="1" lang="ja-JP" altLang="ja-JP" sz="1300" b="0" i="0" baseline="0">
              <a:solidFill>
                <a:sysClr val="windowText" lastClr="000000"/>
              </a:solidFill>
              <a:effectLst/>
              <a:latin typeface="+mn-lt"/>
              <a:ea typeface="+mn-ea"/>
              <a:cs typeface="+mn-cs"/>
            </a:rPr>
            <a:t>％</a:t>
          </a:r>
          <a:r>
            <a:rPr kumimoji="1" lang="ja-JP" altLang="en-US" sz="1300" b="0" i="0" baseline="0">
              <a:solidFill>
                <a:sysClr val="windowText" lastClr="000000"/>
              </a:solidFill>
              <a:effectLst/>
              <a:latin typeface="+mn-lt"/>
              <a:ea typeface="+mn-ea"/>
              <a:cs typeface="+mn-cs"/>
            </a:rPr>
            <a:t>増</a:t>
          </a:r>
          <a:r>
            <a:rPr kumimoji="1" lang="ja-JP" altLang="ja-JP" sz="1300" b="0" i="0" baseline="0">
              <a:solidFill>
                <a:sysClr val="windowText" lastClr="000000"/>
              </a:solidFill>
              <a:effectLst/>
              <a:latin typeface="+mn-lt"/>
              <a:ea typeface="+mn-ea"/>
              <a:cs typeface="+mn-cs"/>
            </a:rPr>
            <a:t>の</a:t>
          </a:r>
          <a:r>
            <a:rPr kumimoji="1" lang="en-US" altLang="ja-JP" sz="1300" b="0" i="0" baseline="0">
              <a:solidFill>
                <a:sysClr val="windowText" lastClr="000000"/>
              </a:solidFill>
              <a:effectLst/>
              <a:latin typeface="+mn-lt"/>
              <a:ea typeface="+mn-ea"/>
              <a:cs typeface="+mn-cs"/>
            </a:rPr>
            <a:t>79.5</a:t>
          </a:r>
          <a:r>
            <a:rPr kumimoji="1" lang="ja-JP" altLang="ja-JP" sz="1300" b="0" i="0" baseline="0">
              <a:solidFill>
                <a:sysClr val="windowText" lastClr="000000"/>
              </a:solidFill>
              <a:effectLst/>
              <a:latin typeface="+mn-lt"/>
              <a:ea typeface="+mn-ea"/>
              <a:cs typeface="+mn-cs"/>
            </a:rPr>
            <a:t>％となった。</a:t>
          </a:r>
          <a:endParaRPr kumimoji="1" lang="en-US" altLang="ja-JP" sz="1300" b="0" i="0" baseline="0">
            <a:solidFill>
              <a:sysClr val="windowText" lastClr="000000"/>
            </a:solidFill>
            <a:effectLst/>
            <a:latin typeface="+mn-lt"/>
            <a:ea typeface="+mn-ea"/>
            <a:cs typeface="+mn-cs"/>
          </a:endParaRPr>
        </a:p>
        <a:p>
          <a:pPr eaLnBrk="1" fontAlgn="auto" latinLnBrk="0" hangingPunct="1"/>
          <a:r>
            <a:rPr kumimoji="1" lang="ja-JP" altLang="en-US" sz="1300" b="0" i="0" baseline="0">
              <a:solidFill>
                <a:sysClr val="windowText" lastClr="000000"/>
              </a:solidFill>
              <a:effectLst/>
              <a:latin typeface="+mn-lt"/>
              <a:ea typeface="+mn-ea"/>
              <a:cs typeface="+mn-cs"/>
            </a:rPr>
            <a:t>普通交付税は、合併後１０年が経過し激変緩和期間に移行したことにより、前年度と比較して</a:t>
          </a:r>
          <a:r>
            <a:rPr kumimoji="1" lang="en-US" altLang="ja-JP" sz="1300" b="0" i="0" baseline="0">
              <a:solidFill>
                <a:sysClr val="windowText" lastClr="000000"/>
              </a:solidFill>
              <a:effectLst/>
              <a:latin typeface="+mn-lt"/>
              <a:ea typeface="+mn-ea"/>
              <a:cs typeface="+mn-cs"/>
            </a:rPr>
            <a:t>130,494</a:t>
          </a:r>
          <a:r>
            <a:rPr kumimoji="1" lang="ja-JP" altLang="en-US" sz="1300" b="0" i="0" baseline="0">
              <a:solidFill>
                <a:schemeClr val="dk1"/>
              </a:solidFill>
              <a:effectLst/>
              <a:latin typeface="+mn-lt"/>
              <a:ea typeface="+mn-ea"/>
              <a:cs typeface="+mn-cs"/>
            </a:rPr>
            <a:t>千円の減となった。</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ja-JP" sz="1300" b="0" i="0" baseline="0">
              <a:solidFill>
                <a:schemeClr val="dk1"/>
              </a:solidFill>
              <a:effectLst/>
              <a:latin typeface="+mn-lt"/>
              <a:ea typeface="+mn-ea"/>
              <a:cs typeface="+mn-cs"/>
            </a:rPr>
            <a:t>　今後、地方交付税等が年々減少することが見込まれる一方で、施設の維持管理経費は増加していくことが予想されることから、優先度の低い事務事業については計画的に廃止・縮小するなど事務事業の見直しを進め、経常経費の削減に努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124883</xdr:rowOff>
    </xdr:from>
    <xdr:to>
      <xdr:col>7</xdr:col>
      <xdr:colOff>152400</xdr:colOff>
      <xdr:row>62</xdr:row>
      <xdr:rowOff>144992</xdr:rowOff>
    </xdr:to>
    <xdr:cxnSp macro="">
      <xdr:nvCxnSpPr>
        <xdr:cNvPr id="132" name="直線コネクタ 131"/>
        <xdr:cNvCxnSpPr/>
      </xdr:nvCxnSpPr>
      <xdr:spPr>
        <a:xfrm>
          <a:off x="4114800" y="1075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124883</xdr:rowOff>
    </xdr:from>
    <xdr:to>
      <xdr:col>6</xdr:col>
      <xdr:colOff>0</xdr:colOff>
      <xdr:row>63</xdr:row>
      <xdr:rowOff>130387</xdr:rowOff>
    </xdr:to>
    <xdr:cxnSp macro="">
      <xdr:nvCxnSpPr>
        <xdr:cNvPr id="135" name="直線コネクタ 134"/>
        <xdr:cNvCxnSpPr/>
      </xdr:nvCxnSpPr>
      <xdr:spPr>
        <a:xfrm flipV="1">
          <a:off x="3225800" y="1075478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57996</xdr:rowOff>
    </xdr:from>
    <xdr:to>
      <xdr:col>4</xdr:col>
      <xdr:colOff>482600</xdr:colOff>
      <xdr:row>63</xdr:row>
      <xdr:rowOff>130387</xdr:rowOff>
    </xdr:to>
    <xdr:cxnSp macro="">
      <xdr:nvCxnSpPr>
        <xdr:cNvPr id="138" name="直線コネクタ 137"/>
        <xdr:cNvCxnSpPr/>
      </xdr:nvCxnSpPr>
      <xdr:spPr>
        <a:xfrm>
          <a:off x="2336800" y="108593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57996</xdr:rowOff>
    </xdr:from>
    <xdr:to>
      <xdr:col>3</xdr:col>
      <xdr:colOff>279400</xdr:colOff>
      <xdr:row>63</xdr:row>
      <xdr:rowOff>166581</xdr:rowOff>
    </xdr:to>
    <xdr:cxnSp macro="">
      <xdr:nvCxnSpPr>
        <xdr:cNvPr id="141" name="直線コネクタ 140"/>
        <xdr:cNvCxnSpPr/>
      </xdr:nvCxnSpPr>
      <xdr:spPr>
        <a:xfrm flipV="1">
          <a:off x="1447800" y="10859346"/>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45" name="テキスト ボックス 144"/>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94192</xdr:rowOff>
    </xdr:from>
    <xdr:to>
      <xdr:col>7</xdr:col>
      <xdr:colOff>203200</xdr:colOff>
      <xdr:row>63</xdr:row>
      <xdr:rowOff>24342</xdr:rowOff>
    </xdr:to>
    <xdr:sp macro="" textlink="">
      <xdr:nvSpPr>
        <xdr:cNvPr id="151" name="円/楕円 150"/>
        <xdr:cNvSpPr/>
      </xdr:nvSpPr>
      <xdr:spPr>
        <a:xfrm>
          <a:off x="4902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110719</xdr:rowOff>
    </xdr:from>
    <xdr:ext cx="762000" cy="259045"/>
    <xdr:sp macro="" textlink="">
      <xdr:nvSpPr>
        <xdr:cNvPr id="152" name="財政構造の弾力性該当値テキスト"/>
        <xdr:cNvSpPr txBox="1"/>
      </xdr:nvSpPr>
      <xdr:spPr>
        <a:xfrm>
          <a:off x="50419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74083</xdr:rowOff>
    </xdr:from>
    <xdr:to>
      <xdr:col>6</xdr:col>
      <xdr:colOff>50800</xdr:colOff>
      <xdr:row>63</xdr:row>
      <xdr:rowOff>4233</xdr:rowOff>
    </xdr:to>
    <xdr:sp macro="" textlink="">
      <xdr:nvSpPr>
        <xdr:cNvPr id="153" name="円/楕円 152"/>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14410</xdr:rowOff>
    </xdr:from>
    <xdr:ext cx="736600" cy="259045"/>
    <xdr:sp macro="" textlink="">
      <xdr:nvSpPr>
        <xdr:cNvPr id="154" name="テキスト ボックス 153"/>
        <xdr:cNvSpPr txBox="1"/>
      </xdr:nvSpPr>
      <xdr:spPr>
        <a:xfrm>
          <a:off x="3733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79587</xdr:rowOff>
    </xdr:from>
    <xdr:to>
      <xdr:col>4</xdr:col>
      <xdr:colOff>533400</xdr:colOff>
      <xdr:row>64</xdr:row>
      <xdr:rowOff>9737</xdr:rowOff>
    </xdr:to>
    <xdr:sp macro="" textlink="">
      <xdr:nvSpPr>
        <xdr:cNvPr id="155" name="円/楕円 154"/>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19914</xdr:rowOff>
    </xdr:from>
    <xdr:ext cx="762000" cy="259045"/>
    <xdr:sp macro="" textlink="">
      <xdr:nvSpPr>
        <xdr:cNvPr id="156" name="テキスト ボックス 155"/>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7196</xdr:rowOff>
    </xdr:from>
    <xdr:to>
      <xdr:col>3</xdr:col>
      <xdr:colOff>330200</xdr:colOff>
      <xdr:row>63</xdr:row>
      <xdr:rowOff>108796</xdr:rowOff>
    </xdr:to>
    <xdr:sp macro="" textlink="">
      <xdr:nvSpPr>
        <xdr:cNvPr id="157" name="円/楕円 156"/>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118973</xdr:rowOff>
    </xdr:from>
    <xdr:ext cx="762000" cy="259045"/>
    <xdr:sp macro="" textlink="">
      <xdr:nvSpPr>
        <xdr:cNvPr id="158" name="テキスト ボックス 157"/>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115781</xdr:rowOff>
    </xdr:from>
    <xdr:to>
      <xdr:col>2</xdr:col>
      <xdr:colOff>127000</xdr:colOff>
      <xdr:row>64</xdr:row>
      <xdr:rowOff>45931</xdr:rowOff>
    </xdr:to>
    <xdr:sp macro="" textlink="">
      <xdr:nvSpPr>
        <xdr:cNvPr id="159" name="円/楕円 158"/>
        <xdr:cNvSpPr/>
      </xdr:nvSpPr>
      <xdr:spPr>
        <a:xfrm>
          <a:off x="1397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56108</xdr:rowOff>
    </xdr:from>
    <xdr:ext cx="762000" cy="259045"/>
    <xdr:sp macro="" textlink="">
      <xdr:nvSpPr>
        <xdr:cNvPr id="160" name="テキスト ボックス 159"/>
        <xdr:cNvSpPr txBox="1"/>
      </xdr:nvSpPr>
      <xdr:spPr>
        <a:xfrm>
          <a:off x="1066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[444,038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a:t>
          </a:r>
          <a:r>
            <a:rPr lang="ja-JP" altLang="ja-JP" sz="1300" b="0" i="0" baseline="0">
              <a:solidFill>
                <a:sysClr val="windowText" lastClr="000000"/>
              </a:solidFill>
              <a:effectLst/>
              <a:latin typeface="+mn-lt"/>
              <a:ea typeface="+mn-ea"/>
              <a:cs typeface="+mn-cs"/>
            </a:rPr>
            <a:t>類似団体に比べ著しく高い数値の主な要因は物件費で、公共施設の維持管理業務委託料が大きなウエイトを占めている。</a:t>
          </a:r>
          <a:endParaRPr lang="ja-JP" altLang="ja-JP" sz="1300">
            <a:solidFill>
              <a:sysClr val="windowText" lastClr="000000"/>
            </a:solidFill>
            <a:effectLst/>
          </a:endParaRPr>
        </a:p>
        <a:p>
          <a:pPr rtl="0" eaLnBrk="1" fontAlgn="auto" latinLnBrk="0" hangingPunct="1"/>
          <a:r>
            <a:rPr lang="ja-JP" altLang="ja-JP" sz="1300" b="0" i="0" baseline="0">
              <a:solidFill>
                <a:sysClr val="windowText" lastClr="000000"/>
              </a:solidFill>
              <a:effectLst/>
              <a:latin typeface="+mn-lt"/>
              <a:ea typeface="+mn-ea"/>
              <a:cs typeface="+mn-cs"/>
            </a:rPr>
            <a:t>　物件費は、固定資産台帳整備</a:t>
          </a:r>
          <a:r>
            <a:rPr lang="ja-JP" altLang="en-US" sz="1300" b="0" i="0" baseline="0">
              <a:solidFill>
                <a:sysClr val="windowText" lastClr="000000"/>
              </a:solidFill>
              <a:effectLst/>
              <a:latin typeface="+mn-lt"/>
              <a:ea typeface="+mn-ea"/>
              <a:cs typeface="+mn-cs"/>
            </a:rPr>
            <a:t>の完了</a:t>
          </a:r>
          <a:r>
            <a:rPr lang="ja-JP" altLang="ja-JP" sz="1300" b="0" i="0" baseline="0">
              <a:solidFill>
                <a:sysClr val="windowText" lastClr="000000"/>
              </a:solidFill>
              <a:effectLst/>
              <a:latin typeface="+mn-lt"/>
              <a:ea typeface="+mn-ea"/>
              <a:cs typeface="+mn-cs"/>
            </a:rPr>
            <a:t>や</a:t>
          </a:r>
          <a:r>
            <a:rPr lang="ja-JP" altLang="en-US" sz="1300" b="0" i="0" baseline="0">
              <a:solidFill>
                <a:sysClr val="windowText" lastClr="000000"/>
              </a:solidFill>
              <a:effectLst/>
              <a:latin typeface="+mn-lt"/>
              <a:ea typeface="+mn-ea"/>
              <a:cs typeface="+mn-cs"/>
            </a:rPr>
            <a:t>、</a:t>
          </a:r>
          <a:r>
            <a:rPr lang="ja-JP" altLang="ja-JP" sz="1300" b="0" i="0" baseline="0">
              <a:solidFill>
                <a:sysClr val="windowText" lastClr="000000"/>
              </a:solidFill>
              <a:effectLst/>
              <a:latin typeface="+mn-lt"/>
              <a:ea typeface="+mn-ea"/>
              <a:cs typeface="+mn-cs"/>
            </a:rPr>
            <a:t>総合計画及び総合戦略策定</a:t>
          </a:r>
          <a:r>
            <a:rPr lang="ja-JP" altLang="en-US" sz="1300" b="0" i="0" baseline="0">
              <a:solidFill>
                <a:sysClr val="windowText" lastClr="000000"/>
              </a:solidFill>
              <a:effectLst/>
              <a:latin typeface="+mn-lt"/>
              <a:ea typeface="+mn-ea"/>
              <a:cs typeface="+mn-cs"/>
            </a:rPr>
            <a:t>業務の完了</a:t>
          </a:r>
          <a:r>
            <a:rPr lang="ja-JP" altLang="ja-JP" sz="1300" b="0" i="0" baseline="0">
              <a:solidFill>
                <a:sysClr val="windowText" lastClr="000000"/>
              </a:solidFill>
              <a:effectLst/>
              <a:latin typeface="+mn-lt"/>
              <a:ea typeface="+mn-ea"/>
              <a:cs typeface="+mn-cs"/>
            </a:rPr>
            <a:t>などにより、前年度比</a:t>
          </a:r>
          <a:r>
            <a:rPr lang="en-US" altLang="ja-JP" sz="1300" b="0" i="0" baseline="0">
              <a:solidFill>
                <a:sysClr val="windowText" lastClr="000000"/>
              </a:solidFill>
              <a:effectLst/>
              <a:latin typeface="+mn-lt"/>
              <a:ea typeface="+mn-ea"/>
              <a:cs typeface="+mn-cs"/>
            </a:rPr>
            <a:t>18,681</a:t>
          </a:r>
          <a:r>
            <a:rPr lang="ja-JP" altLang="ja-JP" sz="1300" b="0" i="0" baseline="0">
              <a:solidFill>
                <a:sysClr val="windowText" lastClr="000000"/>
              </a:solidFill>
              <a:effectLst/>
              <a:latin typeface="+mn-lt"/>
              <a:ea typeface="+mn-ea"/>
              <a:cs typeface="+mn-cs"/>
            </a:rPr>
            <a:t>千円</a:t>
          </a:r>
          <a:r>
            <a:rPr lang="ja-JP" altLang="en-US" sz="1300" b="0" i="0" baseline="0">
              <a:solidFill>
                <a:sysClr val="windowText" lastClr="000000"/>
              </a:solidFill>
              <a:effectLst/>
              <a:latin typeface="+mn-lt"/>
              <a:ea typeface="+mn-ea"/>
              <a:cs typeface="+mn-cs"/>
            </a:rPr>
            <a:t>減</a:t>
          </a:r>
          <a:r>
            <a:rPr lang="ja-JP" altLang="ja-JP" sz="1300" b="0" i="0" baseline="0">
              <a:solidFill>
                <a:sysClr val="windowText" lastClr="000000"/>
              </a:solidFill>
              <a:effectLst/>
              <a:latin typeface="+mn-lt"/>
              <a:ea typeface="+mn-ea"/>
              <a:cs typeface="+mn-cs"/>
            </a:rPr>
            <a:t>となった。</a:t>
          </a:r>
          <a:endParaRPr lang="ja-JP" altLang="ja-JP" sz="1300">
            <a:solidFill>
              <a:sysClr val="windowText" lastClr="000000"/>
            </a:solidFill>
            <a:effectLst/>
          </a:endParaRPr>
        </a:p>
        <a:p>
          <a:pPr rtl="0" eaLnBrk="1" fontAlgn="auto" latinLnBrk="0" hangingPunct="1"/>
          <a:r>
            <a:rPr lang="ja-JP" altLang="ja-JP" sz="1300" b="0" i="0" baseline="0">
              <a:solidFill>
                <a:sysClr val="windowText" lastClr="000000"/>
              </a:solidFill>
              <a:effectLst/>
              <a:latin typeface="+mn-lt"/>
              <a:ea typeface="+mn-ea"/>
              <a:cs typeface="+mn-cs"/>
            </a:rPr>
            <a:t>　人件費は、</a:t>
          </a:r>
          <a:r>
            <a:rPr lang="ja-JP" altLang="en-US" sz="1300" b="0" i="0" baseline="0">
              <a:solidFill>
                <a:sysClr val="windowText" lastClr="000000"/>
              </a:solidFill>
              <a:effectLst/>
              <a:latin typeface="+mn-lt"/>
              <a:ea typeface="+mn-ea"/>
              <a:cs typeface="+mn-cs"/>
            </a:rPr>
            <a:t>給与改定による増はあったものの、共済費負担金等の減により、</a:t>
          </a:r>
          <a:r>
            <a:rPr lang="ja-JP" altLang="ja-JP" sz="1300" b="0" i="0" baseline="0">
              <a:solidFill>
                <a:sysClr val="windowText" lastClr="000000"/>
              </a:solidFill>
              <a:effectLst/>
              <a:latin typeface="+mn-lt"/>
              <a:ea typeface="+mn-ea"/>
              <a:cs typeface="+mn-cs"/>
            </a:rPr>
            <a:t>前年度比</a:t>
          </a:r>
          <a:r>
            <a:rPr lang="en-US" altLang="ja-JP" sz="1300" b="0" i="0" baseline="0">
              <a:solidFill>
                <a:sysClr val="windowText" lastClr="000000"/>
              </a:solidFill>
              <a:effectLst/>
              <a:latin typeface="+mn-lt"/>
              <a:ea typeface="+mn-ea"/>
              <a:cs typeface="+mn-cs"/>
            </a:rPr>
            <a:t>3,286</a:t>
          </a:r>
          <a:r>
            <a:rPr lang="ja-JP" altLang="ja-JP" sz="1300" b="0" i="0" baseline="0">
              <a:solidFill>
                <a:sysClr val="windowText" lastClr="000000"/>
              </a:solidFill>
              <a:effectLst/>
              <a:latin typeface="+mn-lt"/>
              <a:ea typeface="+mn-ea"/>
              <a:cs typeface="+mn-cs"/>
            </a:rPr>
            <a:t>千円減となった。</a:t>
          </a:r>
          <a:endParaRPr lang="ja-JP" altLang="ja-JP" sz="1300">
            <a:solidFill>
              <a:sysClr val="windowText" lastClr="000000"/>
            </a:solidFill>
            <a:effectLst/>
          </a:endParaRPr>
        </a:p>
        <a:p>
          <a:pPr rtl="0" eaLnBrk="1" fontAlgn="auto" latinLnBrk="0" hangingPunct="1"/>
          <a:r>
            <a:rPr lang="ja-JP" altLang="ja-JP" sz="1300" b="0" i="0" baseline="0">
              <a:solidFill>
                <a:sysClr val="windowText" lastClr="000000"/>
              </a:solidFill>
              <a:effectLst/>
              <a:latin typeface="+mn-lt"/>
              <a:ea typeface="+mn-ea"/>
              <a:cs typeface="+mn-cs"/>
            </a:rPr>
            <a:t>　経常経費の削減と、適正な定員管理により経費の抑制に努める。</a:t>
          </a:r>
          <a:endParaRPr lang="ja-JP" altLang="ja-JP" sz="13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74112</xdr:rowOff>
    </xdr:from>
    <xdr:to>
      <xdr:col>7</xdr:col>
      <xdr:colOff>152400</xdr:colOff>
      <xdr:row>88</xdr:row>
      <xdr:rowOff>96673</xdr:rowOff>
    </xdr:to>
    <xdr:cxnSp macro="">
      <xdr:nvCxnSpPr>
        <xdr:cNvPr id="195" name="直線コネクタ 194"/>
        <xdr:cNvCxnSpPr/>
      </xdr:nvCxnSpPr>
      <xdr:spPr>
        <a:xfrm>
          <a:off x="4114800" y="15161712"/>
          <a:ext cx="838200" cy="2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142353</xdr:rowOff>
    </xdr:from>
    <xdr:to>
      <xdr:col>6</xdr:col>
      <xdr:colOff>0</xdr:colOff>
      <xdr:row>88</xdr:row>
      <xdr:rowOff>74112</xdr:rowOff>
    </xdr:to>
    <xdr:cxnSp macro="">
      <xdr:nvCxnSpPr>
        <xdr:cNvPr id="198" name="直線コネクタ 197"/>
        <xdr:cNvCxnSpPr/>
      </xdr:nvCxnSpPr>
      <xdr:spPr>
        <a:xfrm>
          <a:off x="3225800" y="15058503"/>
          <a:ext cx="889000" cy="10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200" name="テキスト ボックス 199"/>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60891</xdr:rowOff>
    </xdr:from>
    <xdr:to>
      <xdr:col>4</xdr:col>
      <xdr:colOff>482600</xdr:colOff>
      <xdr:row>87</xdr:row>
      <xdr:rowOff>142353</xdr:rowOff>
    </xdr:to>
    <xdr:cxnSp macro="">
      <xdr:nvCxnSpPr>
        <xdr:cNvPr id="201" name="直線コネクタ 200"/>
        <xdr:cNvCxnSpPr/>
      </xdr:nvCxnSpPr>
      <xdr:spPr>
        <a:xfrm>
          <a:off x="2336800" y="14977041"/>
          <a:ext cx="889000" cy="8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100300</xdr:rowOff>
    </xdr:from>
    <xdr:ext cx="762000" cy="259045"/>
    <xdr:sp macro="" textlink="">
      <xdr:nvSpPr>
        <xdr:cNvPr id="203" name="テキスト ボックス 202"/>
        <xdr:cNvSpPr txBox="1"/>
      </xdr:nvSpPr>
      <xdr:spPr>
        <a:xfrm>
          <a:off x="2844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22290</xdr:rowOff>
    </xdr:from>
    <xdr:to>
      <xdr:col>3</xdr:col>
      <xdr:colOff>279400</xdr:colOff>
      <xdr:row>87</xdr:row>
      <xdr:rowOff>60891</xdr:rowOff>
    </xdr:to>
    <xdr:cxnSp macro="">
      <xdr:nvCxnSpPr>
        <xdr:cNvPr id="204" name="直線コネクタ 203"/>
        <xdr:cNvCxnSpPr/>
      </xdr:nvCxnSpPr>
      <xdr:spPr>
        <a:xfrm>
          <a:off x="1447800" y="14938440"/>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33058</xdr:rowOff>
    </xdr:from>
    <xdr:ext cx="762000" cy="259045"/>
    <xdr:sp macro="" textlink="">
      <xdr:nvSpPr>
        <xdr:cNvPr id="206" name="テキスト ボックス 205"/>
        <xdr:cNvSpPr txBox="1"/>
      </xdr:nvSpPr>
      <xdr:spPr>
        <a:xfrm>
          <a:off x="1955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69611</xdr:rowOff>
    </xdr:from>
    <xdr:ext cx="762000" cy="259045"/>
    <xdr:sp macro="" textlink="">
      <xdr:nvSpPr>
        <xdr:cNvPr id="208" name="テキスト ボックス 207"/>
        <xdr:cNvSpPr txBox="1"/>
      </xdr:nvSpPr>
      <xdr:spPr>
        <a:xfrm>
          <a:off x="1066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88</xdr:row>
      <xdr:rowOff>45873</xdr:rowOff>
    </xdr:from>
    <xdr:to>
      <xdr:col>7</xdr:col>
      <xdr:colOff>203200</xdr:colOff>
      <xdr:row>88</xdr:row>
      <xdr:rowOff>147473</xdr:rowOff>
    </xdr:to>
    <xdr:sp macro="" textlink="">
      <xdr:nvSpPr>
        <xdr:cNvPr id="214" name="円/楕円 213"/>
        <xdr:cNvSpPr/>
      </xdr:nvSpPr>
      <xdr:spPr>
        <a:xfrm>
          <a:off x="4902200" y="151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113200</xdr:rowOff>
    </xdr:from>
    <xdr:ext cx="762000" cy="259045"/>
    <xdr:sp macro="" textlink="">
      <xdr:nvSpPr>
        <xdr:cNvPr id="215" name="人件費・物件費等の状況該当値テキスト"/>
        <xdr:cNvSpPr txBox="1"/>
      </xdr:nvSpPr>
      <xdr:spPr>
        <a:xfrm>
          <a:off x="5041900" y="1502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444,038</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23312</xdr:rowOff>
    </xdr:from>
    <xdr:to>
      <xdr:col>6</xdr:col>
      <xdr:colOff>50800</xdr:colOff>
      <xdr:row>88</xdr:row>
      <xdr:rowOff>124912</xdr:rowOff>
    </xdr:to>
    <xdr:sp macro="" textlink="">
      <xdr:nvSpPr>
        <xdr:cNvPr id="216" name="円/楕円 215"/>
        <xdr:cNvSpPr/>
      </xdr:nvSpPr>
      <xdr:spPr>
        <a:xfrm>
          <a:off x="4064000" y="1511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109689</xdr:rowOff>
    </xdr:from>
    <xdr:ext cx="736600" cy="259045"/>
    <xdr:sp macro="" textlink="">
      <xdr:nvSpPr>
        <xdr:cNvPr id="217" name="テキスト ボックス 216"/>
        <xdr:cNvSpPr txBox="1"/>
      </xdr:nvSpPr>
      <xdr:spPr>
        <a:xfrm>
          <a:off x="3733800" y="15197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438,428</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91553</xdr:rowOff>
    </xdr:from>
    <xdr:to>
      <xdr:col>4</xdr:col>
      <xdr:colOff>533400</xdr:colOff>
      <xdr:row>88</xdr:row>
      <xdr:rowOff>21703</xdr:rowOff>
    </xdr:to>
    <xdr:sp macro="" textlink="">
      <xdr:nvSpPr>
        <xdr:cNvPr id="218" name="円/楕円 217"/>
        <xdr:cNvSpPr/>
      </xdr:nvSpPr>
      <xdr:spPr>
        <a:xfrm>
          <a:off x="3175000" y="1500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6480</xdr:rowOff>
    </xdr:from>
    <xdr:ext cx="762000" cy="259045"/>
    <xdr:sp macro="" textlink="">
      <xdr:nvSpPr>
        <xdr:cNvPr id="219" name="テキスト ボックス 218"/>
        <xdr:cNvSpPr txBox="1"/>
      </xdr:nvSpPr>
      <xdr:spPr>
        <a:xfrm>
          <a:off x="2844800" y="1509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412,765</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10091</xdr:rowOff>
    </xdr:from>
    <xdr:to>
      <xdr:col>3</xdr:col>
      <xdr:colOff>330200</xdr:colOff>
      <xdr:row>87</xdr:row>
      <xdr:rowOff>111691</xdr:rowOff>
    </xdr:to>
    <xdr:sp macro="" textlink="">
      <xdr:nvSpPr>
        <xdr:cNvPr id="220" name="円/楕円 219"/>
        <xdr:cNvSpPr/>
      </xdr:nvSpPr>
      <xdr:spPr>
        <a:xfrm>
          <a:off x="2286000" y="149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96468</xdr:rowOff>
    </xdr:from>
    <xdr:ext cx="762000" cy="259045"/>
    <xdr:sp macro="" textlink="">
      <xdr:nvSpPr>
        <xdr:cNvPr id="221" name="テキスト ボックス 220"/>
        <xdr:cNvSpPr txBox="1"/>
      </xdr:nvSpPr>
      <xdr:spPr>
        <a:xfrm>
          <a:off x="1955800" y="1501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392,509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142940</xdr:rowOff>
    </xdr:from>
    <xdr:to>
      <xdr:col>2</xdr:col>
      <xdr:colOff>127000</xdr:colOff>
      <xdr:row>87</xdr:row>
      <xdr:rowOff>73090</xdr:rowOff>
    </xdr:to>
    <xdr:sp macro="" textlink="">
      <xdr:nvSpPr>
        <xdr:cNvPr id="222" name="円/楕円 221"/>
        <xdr:cNvSpPr/>
      </xdr:nvSpPr>
      <xdr:spPr>
        <a:xfrm>
          <a:off x="1397000" y="1488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57867</xdr:rowOff>
    </xdr:from>
    <xdr:ext cx="762000" cy="259045"/>
    <xdr:sp macro="" textlink="">
      <xdr:nvSpPr>
        <xdr:cNvPr id="223" name="テキスト ボックス 222"/>
        <xdr:cNvSpPr txBox="1"/>
      </xdr:nvSpPr>
      <xdr:spPr>
        <a:xfrm>
          <a:off x="1066800" y="149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382,911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前年度からほぼ横ばいで、</a:t>
          </a:r>
          <a:r>
            <a:rPr lang="ja-JP" altLang="ja-JP" sz="1300" baseline="0">
              <a:solidFill>
                <a:schemeClr val="dk1"/>
              </a:solidFill>
              <a:effectLst/>
              <a:latin typeface="+mn-lt"/>
              <a:ea typeface="+mn-ea"/>
              <a:cs typeface="+mn-cs"/>
            </a:rPr>
            <a:t>類似団体平均を</a:t>
          </a:r>
          <a:r>
            <a:rPr lang="en-US" altLang="ja-JP" sz="1300" baseline="0">
              <a:solidFill>
                <a:schemeClr val="dk1"/>
              </a:solidFill>
              <a:effectLst/>
              <a:latin typeface="+mn-lt"/>
              <a:ea typeface="+mn-ea"/>
              <a:cs typeface="+mn-cs"/>
            </a:rPr>
            <a:t>2.2</a:t>
          </a:r>
          <a:r>
            <a:rPr lang="ja-JP" altLang="ja-JP" sz="1300" baseline="0">
              <a:solidFill>
                <a:schemeClr val="dk1"/>
              </a:solidFill>
              <a:effectLst/>
              <a:latin typeface="+mn-lt"/>
              <a:ea typeface="+mn-ea"/>
              <a:cs typeface="+mn-cs"/>
            </a:rPr>
            <a:t>ポイント下回り、全国町村平均においては</a:t>
          </a:r>
          <a:r>
            <a:rPr lang="en-US" altLang="ja-JP" sz="1300" baseline="0">
              <a:solidFill>
                <a:schemeClr val="dk1"/>
              </a:solidFill>
              <a:effectLst/>
              <a:latin typeface="+mn-lt"/>
              <a:ea typeface="+mn-ea"/>
              <a:cs typeface="+mn-cs"/>
            </a:rPr>
            <a:t>3.7</a:t>
          </a:r>
          <a:r>
            <a:rPr lang="ja-JP" altLang="ja-JP" sz="1300" baseline="0">
              <a:solidFill>
                <a:schemeClr val="dk1"/>
              </a:solidFill>
              <a:effectLst/>
              <a:latin typeface="+mn-lt"/>
              <a:ea typeface="+mn-ea"/>
              <a:cs typeface="+mn-cs"/>
            </a:rPr>
            <a:t>ポイント下回っている。</a:t>
          </a:r>
          <a:endParaRPr lang="ja-JP" altLang="ja-JP" sz="1300">
            <a:effectLst/>
          </a:endParaRPr>
        </a:p>
        <a:p>
          <a:r>
            <a:rPr lang="ja-JP" altLang="ja-JP" sz="1300" b="0" i="0" baseline="0">
              <a:solidFill>
                <a:schemeClr val="dk1"/>
              </a:solidFill>
              <a:effectLst/>
              <a:latin typeface="+mn-lt"/>
              <a:ea typeface="+mn-ea"/>
              <a:cs typeface="+mn-cs"/>
            </a:rPr>
            <a:t>　</a:t>
          </a:r>
          <a:r>
            <a:rPr lang="ja-JP" altLang="ja-JP" sz="1300" baseline="0">
              <a:solidFill>
                <a:schemeClr val="dk1"/>
              </a:solidFill>
              <a:effectLst/>
              <a:latin typeface="+mn-lt"/>
              <a:ea typeface="+mn-ea"/>
              <a:cs typeface="+mn-cs"/>
            </a:rPr>
            <a:t>国家公務員の給与に準拠して、今後も給与の適正化に努めていく。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157480</xdr:rowOff>
    </xdr:from>
    <xdr:to>
      <xdr:col>24</xdr:col>
      <xdr:colOff>558800</xdr:colOff>
      <xdr:row>84</xdr:row>
      <xdr:rowOff>18204</xdr:rowOff>
    </xdr:to>
    <xdr:cxnSp macro="">
      <xdr:nvCxnSpPr>
        <xdr:cNvPr id="257" name="直線コネクタ 256"/>
        <xdr:cNvCxnSpPr/>
      </xdr:nvCxnSpPr>
      <xdr:spPr>
        <a:xfrm>
          <a:off x="16179800" y="143878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157480</xdr:rowOff>
    </xdr:from>
    <xdr:to>
      <xdr:col>23</xdr:col>
      <xdr:colOff>406400</xdr:colOff>
      <xdr:row>83</xdr:row>
      <xdr:rowOff>157480</xdr:rowOff>
    </xdr:to>
    <xdr:cxnSp macro="">
      <xdr:nvCxnSpPr>
        <xdr:cNvPr id="260" name="直線コネクタ 259"/>
        <xdr:cNvCxnSpPr/>
      </xdr:nvCxnSpPr>
      <xdr:spPr>
        <a:xfrm>
          <a:off x="15290800" y="1438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101177</xdr:rowOff>
    </xdr:from>
    <xdr:to>
      <xdr:col>22</xdr:col>
      <xdr:colOff>203200</xdr:colOff>
      <xdr:row>83</xdr:row>
      <xdr:rowOff>157480</xdr:rowOff>
    </xdr:to>
    <xdr:cxnSp macro="">
      <xdr:nvCxnSpPr>
        <xdr:cNvPr id="263" name="直線コネクタ 262"/>
        <xdr:cNvCxnSpPr/>
      </xdr:nvCxnSpPr>
      <xdr:spPr>
        <a:xfrm>
          <a:off x="14401800" y="143315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101177</xdr:rowOff>
    </xdr:from>
    <xdr:to>
      <xdr:col>21</xdr:col>
      <xdr:colOff>0</xdr:colOff>
      <xdr:row>87</xdr:row>
      <xdr:rowOff>50800</xdr:rowOff>
    </xdr:to>
    <xdr:cxnSp macro="">
      <xdr:nvCxnSpPr>
        <xdr:cNvPr id="266" name="直線コネクタ 265"/>
        <xdr:cNvCxnSpPr/>
      </xdr:nvCxnSpPr>
      <xdr:spPr>
        <a:xfrm flipV="1">
          <a:off x="13512800" y="14331527"/>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76" name="円/楕円 275"/>
        <xdr:cNvSpPr/>
      </xdr:nvSpPr>
      <xdr:spPr>
        <a:xfrm>
          <a:off x="169672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155381</xdr:rowOff>
    </xdr:from>
    <xdr:ext cx="762000" cy="259045"/>
    <xdr:sp macro="" textlink="">
      <xdr:nvSpPr>
        <xdr:cNvPr id="277" name="給与水準   （国との比較）該当値テキスト"/>
        <xdr:cNvSpPr txBox="1"/>
      </xdr:nvSpPr>
      <xdr:spPr>
        <a:xfrm>
          <a:off x="17106900" y="1421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106680</xdr:rowOff>
    </xdr:from>
    <xdr:to>
      <xdr:col>23</xdr:col>
      <xdr:colOff>457200</xdr:colOff>
      <xdr:row>84</xdr:row>
      <xdr:rowOff>36830</xdr:rowOff>
    </xdr:to>
    <xdr:sp macro="" textlink="">
      <xdr:nvSpPr>
        <xdr:cNvPr id="278" name="円/楕円 277"/>
        <xdr:cNvSpPr/>
      </xdr:nvSpPr>
      <xdr:spPr>
        <a:xfrm>
          <a:off x="16129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79" name="テキスト ボックス 278"/>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106680</xdr:rowOff>
    </xdr:from>
    <xdr:to>
      <xdr:col>22</xdr:col>
      <xdr:colOff>254000</xdr:colOff>
      <xdr:row>84</xdr:row>
      <xdr:rowOff>36830</xdr:rowOff>
    </xdr:to>
    <xdr:sp macro="" textlink="">
      <xdr:nvSpPr>
        <xdr:cNvPr id="280" name="円/楕円 279"/>
        <xdr:cNvSpPr/>
      </xdr:nvSpPr>
      <xdr:spPr>
        <a:xfrm>
          <a:off x="15240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47007</xdr:rowOff>
    </xdr:from>
    <xdr:ext cx="762000" cy="259045"/>
    <xdr:sp macro="" textlink="">
      <xdr:nvSpPr>
        <xdr:cNvPr id="281" name="テキスト ボックス 280"/>
        <xdr:cNvSpPr txBox="1"/>
      </xdr:nvSpPr>
      <xdr:spPr>
        <a:xfrm>
          <a:off x="14909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50377</xdr:rowOff>
    </xdr:from>
    <xdr:to>
      <xdr:col>21</xdr:col>
      <xdr:colOff>50800</xdr:colOff>
      <xdr:row>83</xdr:row>
      <xdr:rowOff>151977</xdr:rowOff>
    </xdr:to>
    <xdr:sp macro="" textlink="">
      <xdr:nvSpPr>
        <xdr:cNvPr id="282" name="円/楕円 281"/>
        <xdr:cNvSpPr/>
      </xdr:nvSpPr>
      <xdr:spPr>
        <a:xfrm>
          <a:off x="14351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83" name="テキスト ボックス 282"/>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84" name="円/楕円 283"/>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85" name="テキスト ボックス 28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類似団体との差は、前年度</a:t>
          </a:r>
          <a:r>
            <a:rPr lang="ja-JP" altLang="ja-JP" sz="1300" b="0" i="0" baseline="0">
              <a:solidFill>
                <a:sysClr val="windowText" lastClr="000000"/>
              </a:solidFill>
              <a:effectLst/>
              <a:latin typeface="+mn-lt"/>
              <a:ea typeface="+mn-ea"/>
              <a:cs typeface="+mn-cs"/>
            </a:rPr>
            <a:t>の</a:t>
          </a:r>
          <a:r>
            <a:rPr lang="en-US" altLang="ja-JP" sz="1300" b="0" i="0" baseline="0">
              <a:solidFill>
                <a:sysClr val="windowText" lastClr="000000"/>
              </a:solidFill>
              <a:effectLst/>
              <a:latin typeface="+mn-lt"/>
              <a:ea typeface="+mn-ea"/>
              <a:cs typeface="+mn-cs"/>
            </a:rPr>
            <a:t>5.31</a:t>
          </a:r>
          <a:r>
            <a:rPr lang="ja-JP" altLang="ja-JP" sz="1300" b="0" i="0" baseline="0">
              <a:solidFill>
                <a:sysClr val="windowText" lastClr="000000"/>
              </a:solidFill>
              <a:effectLst/>
              <a:latin typeface="+mn-lt"/>
              <a:ea typeface="+mn-ea"/>
              <a:cs typeface="+mn-cs"/>
            </a:rPr>
            <a:t>人から</a:t>
          </a:r>
          <a:r>
            <a:rPr lang="en-US" altLang="ja-JP" sz="1300" b="0" i="0" baseline="0">
              <a:solidFill>
                <a:sysClr val="windowText" lastClr="000000"/>
              </a:solidFill>
              <a:effectLst/>
              <a:latin typeface="+mn-lt"/>
              <a:ea typeface="+mn-ea"/>
              <a:cs typeface="+mn-cs"/>
            </a:rPr>
            <a:t>4.85</a:t>
          </a:r>
          <a:r>
            <a:rPr lang="ja-JP" altLang="ja-JP" sz="1300" b="0" i="0" baseline="0">
              <a:solidFill>
                <a:sysClr val="windowText" lastClr="000000"/>
              </a:solidFill>
              <a:effectLst/>
              <a:latin typeface="+mn-lt"/>
              <a:ea typeface="+mn-ea"/>
              <a:cs typeface="+mn-cs"/>
            </a:rPr>
            <a:t>人と縮まった</a:t>
          </a:r>
          <a:r>
            <a:rPr lang="ja-JP" altLang="ja-JP" sz="1300" b="0" i="0" baseline="0">
              <a:solidFill>
                <a:schemeClr val="dk1"/>
              </a:solidFill>
              <a:effectLst/>
              <a:latin typeface="+mn-lt"/>
              <a:ea typeface="+mn-ea"/>
              <a:cs typeface="+mn-cs"/>
            </a:rPr>
            <a:t>が、依然として高い数値にある。これは平成１８年３月の町村合併によることが主な要因である。職員数は合併前（</a:t>
          </a:r>
          <a:r>
            <a:rPr lang="en-US" altLang="ja-JP" sz="1300" b="0" i="0" baseline="0">
              <a:solidFill>
                <a:schemeClr val="dk1"/>
              </a:solidFill>
              <a:effectLst/>
              <a:latin typeface="+mn-lt"/>
              <a:ea typeface="+mn-ea"/>
              <a:cs typeface="+mn-cs"/>
            </a:rPr>
            <a:t>H17.4.1)</a:t>
          </a:r>
          <a:r>
            <a:rPr lang="ja-JP" altLang="ja-JP" sz="1300" b="0" i="0" baseline="0">
              <a:solidFill>
                <a:sysClr val="windowText" lastClr="000000"/>
              </a:solidFill>
              <a:effectLst/>
              <a:latin typeface="+mn-lt"/>
              <a:ea typeface="+mn-ea"/>
              <a:cs typeface="+mn-cs"/>
            </a:rPr>
            <a:t>に２１２人であったが、集中改革プラン（</a:t>
          </a:r>
          <a:r>
            <a:rPr lang="en-US" altLang="ja-JP" sz="1300" b="0" i="0" baseline="0">
              <a:solidFill>
                <a:sysClr val="windowText" lastClr="000000"/>
              </a:solidFill>
              <a:effectLst/>
              <a:latin typeface="+mn-lt"/>
              <a:ea typeface="+mn-ea"/>
              <a:cs typeface="+mn-cs"/>
            </a:rPr>
            <a:t>H19.3</a:t>
          </a:r>
          <a:r>
            <a:rPr lang="ja-JP" altLang="ja-JP" sz="1300" b="0" i="0" baseline="0">
              <a:solidFill>
                <a:sysClr val="windowText" lastClr="000000"/>
              </a:solidFill>
              <a:effectLst/>
              <a:latin typeface="+mn-lt"/>
              <a:ea typeface="+mn-ea"/>
              <a:cs typeface="+mn-cs"/>
            </a:rPr>
            <a:t>公表）による削減を行い、平成２</a:t>
          </a:r>
          <a:r>
            <a:rPr lang="ja-JP" altLang="en-US" sz="1300" b="0" i="0" baseline="0">
              <a:solidFill>
                <a:sysClr val="windowText" lastClr="000000"/>
              </a:solidFill>
              <a:effectLst/>
              <a:latin typeface="+mn-lt"/>
              <a:ea typeface="+mn-ea"/>
              <a:cs typeface="+mn-cs"/>
            </a:rPr>
            <a:t>８</a:t>
          </a:r>
          <a:r>
            <a:rPr lang="ja-JP" altLang="ja-JP" sz="1300" b="0" i="0" baseline="0">
              <a:solidFill>
                <a:sysClr val="windowText" lastClr="000000"/>
              </a:solidFill>
              <a:effectLst/>
              <a:latin typeface="+mn-lt"/>
              <a:ea typeface="+mn-ea"/>
              <a:cs typeface="+mn-cs"/>
            </a:rPr>
            <a:t>年度末には１７</a:t>
          </a:r>
          <a:r>
            <a:rPr lang="ja-JP" altLang="en-US" sz="1300" b="0" i="0" baseline="0">
              <a:solidFill>
                <a:sysClr val="windowText" lastClr="000000"/>
              </a:solidFill>
              <a:effectLst/>
              <a:latin typeface="+mn-lt"/>
              <a:ea typeface="+mn-ea"/>
              <a:cs typeface="+mn-cs"/>
            </a:rPr>
            <a:t>６</a:t>
          </a:r>
          <a:r>
            <a:rPr lang="ja-JP" altLang="ja-JP" sz="1300" b="0" i="0" baseline="0">
              <a:solidFill>
                <a:sysClr val="windowText" lastClr="000000"/>
              </a:solidFill>
              <a:effectLst/>
              <a:latin typeface="+mn-lt"/>
              <a:ea typeface="+mn-ea"/>
              <a:cs typeface="+mn-cs"/>
            </a:rPr>
            <a:t>人となり、</a:t>
          </a:r>
          <a:r>
            <a:rPr lang="ja-JP" altLang="ja-JP" sz="1300" b="0" i="0" baseline="0">
              <a:solidFill>
                <a:schemeClr val="dk1"/>
              </a:solidFill>
              <a:effectLst/>
              <a:latin typeface="+mn-lt"/>
              <a:ea typeface="+mn-ea"/>
              <a:cs typeface="+mn-cs"/>
            </a:rPr>
            <a:t>今後は事務事業の民間委託の推進により職員数の純減に努めるとともに、定員管理計画（</a:t>
          </a:r>
          <a:r>
            <a:rPr lang="en-US" altLang="ja-JP" sz="1300" b="0" i="0" baseline="0">
              <a:solidFill>
                <a:schemeClr val="dk1"/>
              </a:solidFill>
              <a:effectLst/>
              <a:latin typeface="+mn-lt"/>
              <a:ea typeface="+mn-ea"/>
              <a:cs typeface="+mn-cs"/>
            </a:rPr>
            <a:t>H22</a:t>
          </a:r>
          <a:r>
            <a:rPr lang="ja-JP" altLang="ja-JP" sz="1300" b="0" i="0" baseline="0">
              <a:solidFill>
                <a:schemeClr val="dk1"/>
              </a:solidFill>
              <a:effectLst/>
              <a:latin typeface="+mn-lt"/>
              <a:ea typeface="+mn-ea"/>
              <a:cs typeface="+mn-cs"/>
            </a:rPr>
            <a:t>策定）に基づき、平成３１年度末職員数１７０人を目標に職員数の適正化に取り組む。</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86826</xdr:rowOff>
    </xdr:from>
    <xdr:to>
      <xdr:col>24</xdr:col>
      <xdr:colOff>558800</xdr:colOff>
      <xdr:row>64</xdr:row>
      <xdr:rowOff>94065</xdr:rowOff>
    </xdr:to>
    <xdr:cxnSp macro="">
      <xdr:nvCxnSpPr>
        <xdr:cNvPr id="320" name="直線コネクタ 319"/>
        <xdr:cNvCxnSpPr/>
      </xdr:nvCxnSpPr>
      <xdr:spPr>
        <a:xfrm flipV="1">
          <a:off x="16179800" y="1105962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44196</xdr:rowOff>
    </xdr:from>
    <xdr:to>
      <xdr:col>23</xdr:col>
      <xdr:colOff>406400</xdr:colOff>
      <xdr:row>64</xdr:row>
      <xdr:rowOff>94065</xdr:rowOff>
    </xdr:to>
    <xdr:cxnSp macro="">
      <xdr:nvCxnSpPr>
        <xdr:cNvPr id="323" name="直線コネクタ 322"/>
        <xdr:cNvCxnSpPr/>
      </xdr:nvCxnSpPr>
      <xdr:spPr>
        <a:xfrm>
          <a:off x="15290800" y="11016996"/>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44196</xdr:rowOff>
    </xdr:from>
    <xdr:to>
      <xdr:col>22</xdr:col>
      <xdr:colOff>203200</xdr:colOff>
      <xdr:row>64</xdr:row>
      <xdr:rowOff>69934</xdr:rowOff>
    </xdr:to>
    <xdr:cxnSp macro="">
      <xdr:nvCxnSpPr>
        <xdr:cNvPr id="326" name="直線コネクタ 325"/>
        <xdr:cNvCxnSpPr/>
      </xdr:nvCxnSpPr>
      <xdr:spPr>
        <a:xfrm flipV="1">
          <a:off x="14401800" y="11016996"/>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69934</xdr:rowOff>
    </xdr:from>
    <xdr:to>
      <xdr:col>21</xdr:col>
      <xdr:colOff>0</xdr:colOff>
      <xdr:row>64</xdr:row>
      <xdr:rowOff>97282</xdr:rowOff>
    </xdr:to>
    <xdr:cxnSp macro="">
      <xdr:nvCxnSpPr>
        <xdr:cNvPr id="329" name="直線コネクタ 328"/>
        <xdr:cNvCxnSpPr/>
      </xdr:nvCxnSpPr>
      <xdr:spPr>
        <a:xfrm flipV="1">
          <a:off x="13512800" y="11042734"/>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3" name="テキスト ボックス 332"/>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36026</xdr:rowOff>
    </xdr:from>
    <xdr:to>
      <xdr:col>24</xdr:col>
      <xdr:colOff>609600</xdr:colOff>
      <xdr:row>64</xdr:row>
      <xdr:rowOff>137626</xdr:rowOff>
    </xdr:to>
    <xdr:sp macro="" textlink="">
      <xdr:nvSpPr>
        <xdr:cNvPr id="339" name="円/楕円 338"/>
        <xdr:cNvSpPr/>
      </xdr:nvSpPr>
      <xdr:spPr>
        <a:xfrm>
          <a:off x="16967200" y="110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8103</xdr:rowOff>
    </xdr:from>
    <xdr:ext cx="762000" cy="259045"/>
    <xdr:sp macro="" textlink="">
      <xdr:nvSpPr>
        <xdr:cNvPr id="340" name="定員管理の状況該当値テキスト"/>
        <xdr:cNvSpPr txBox="1"/>
      </xdr:nvSpPr>
      <xdr:spPr>
        <a:xfrm>
          <a:off x="17106900" y="1098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43265</xdr:rowOff>
    </xdr:from>
    <xdr:to>
      <xdr:col>23</xdr:col>
      <xdr:colOff>457200</xdr:colOff>
      <xdr:row>64</xdr:row>
      <xdr:rowOff>144865</xdr:rowOff>
    </xdr:to>
    <xdr:sp macro="" textlink="">
      <xdr:nvSpPr>
        <xdr:cNvPr id="341" name="円/楕円 340"/>
        <xdr:cNvSpPr/>
      </xdr:nvSpPr>
      <xdr:spPr>
        <a:xfrm>
          <a:off x="16129000" y="110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129642</xdr:rowOff>
    </xdr:from>
    <xdr:ext cx="736600" cy="259045"/>
    <xdr:sp macro="" textlink="">
      <xdr:nvSpPr>
        <xdr:cNvPr id="342" name="テキスト ボックス 341"/>
        <xdr:cNvSpPr txBox="1"/>
      </xdr:nvSpPr>
      <xdr:spPr>
        <a:xfrm>
          <a:off x="15798800" y="11102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164846</xdr:rowOff>
    </xdr:from>
    <xdr:to>
      <xdr:col>22</xdr:col>
      <xdr:colOff>254000</xdr:colOff>
      <xdr:row>64</xdr:row>
      <xdr:rowOff>94996</xdr:rowOff>
    </xdr:to>
    <xdr:sp macro="" textlink="">
      <xdr:nvSpPr>
        <xdr:cNvPr id="343" name="円/楕円 342"/>
        <xdr:cNvSpPr/>
      </xdr:nvSpPr>
      <xdr:spPr>
        <a:xfrm>
          <a:off x="15240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79773</xdr:rowOff>
    </xdr:from>
    <xdr:ext cx="762000" cy="259045"/>
    <xdr:sp macro="" textlink="">
      <xdr:nvSpPr>
        <xdr:cNvPr id="344" name="テキスト ボックス 343"/>
        <xdr:cNvSpPr txBox="1"/>
      </xdr:nvSpPr>
      <xdr:spPr>
        <a:xfrm>
          <a:off x="14909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19134</xdr:rowOff>
    </xdr:from>
    <xdr:to>
      <xdr:col>21</xdr:col>
      <xdr:colOff>50800</xdr:colOff>
      <xdr:row>64</xdr:row>
      <xdr:rowOff>120734</xdr:rowOff>
    </xdr:to>
    <xdr:sp macro="" textlink="">
      <xdr:nvSpPr>
        <xdr:cNvPr id="345" name="円/楕円 344"/>
        <xdr:cNvSpPr/>
      </xdr:nvSpPr>
      <xdr:spPr>
        <a:xfrm>
          <a:off x="14351000" y="1099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105511</xdr:rowOff>
    </xdr:from>
    <xdr:ext cx="762000" cy="259045"/>
    <xdr:sp macro="" textlink="">
      <xdr:nvSpPr>
        <xdr:cNvPr id="346" name="テキスト ボックス 345"/>
        <xdr:cNvSpPr txBox="1"/>
      </xdr:nvSpPr>
      <xdr:spPr>
        <a:xfrm>
          <a:off x="14020800" y="1107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46482</xdr:rowOff>
    </xdr:from>
    <xdr:to>
      <xdr:col>19</xdr:col>
      <xdr:colOff>533400</xdr:colOff>
      <xdr:row>64</xdr:row>
      <xdr:rowOff>148082</xdr:rowOff>
    </xdr:to>
    <xdr:sp macro="" textlink="">
      <xdr:nvSpPr>
        <xdr:cNvPr id="347" name="円/楕円 346"/>
        <xdr:cNvSpPr/>
      </xdr:nvSpPr>
      <xdr:spPr>
        <a:xfrm>
          <a:off x="13462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132859</xdr:rowOff>
    </xdr:from>
    <xdr:ext cx="762000" cy="259045"/>
    <xdr:sp macro="" textlink="">
      <xdr:nvSpPr>
        <xdr:cNvPr id="348" name="テキスト ボックス 347"/>
        <xdr:cNvSpPr txBox="1"/>
      </xdr:nvSpPr>
      <xdr:spPr>
        <a:xfrm>
          <a:off x="13131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起債の償還時期のピークを過ぎ、前年度比</a:t>
          </a:r>
          <a:r>
            <a:rPr lang="en-US" altLang="ja-JP" sz="1300" b="0" i="0" baseline="0">
              <a:solidFill>
                <a:schemeClr val="dk1"/>
              </a:solidFill>
              <a:effectLst/>
              <a:latin typeface="+mn-lt"/>
              <a:ea typeface="+mn-ea"/>
              <a:cs typeface="+mn-cs"/>
            </a:rPr>
            <a:t>0.7</a:t>
          </a:r>
          <a:r>
            <a:rPr lang="ja-JP" altLang="ja-JP" sz="1300" b="0" i="0" baseline="0">
              <a:solidFill>
                <a:schemeClr val="dk1"/>
              </a:solidFill>
              <a:effectLst/>
              <a:latin typeface="+mn-lt"/>
              <a:ea typeface="+mn-ea"/>
              <a:cs typeface="+mn-cs"/>
            </a:rPr>
            <a:t>％減となった。類似団体と比較しても低い数値となっており、今後とも起債に依存することなく、極力新規発行の抑制に努め、やむを得ない発行においても有利な起債のみに絞ることとする。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18521</xdr:rowOff>
    </xdr:from>
    <xdr:to>
      <xdr:col>24</xdr:col>
      <xdr:colOff>558800</xdr:colOff>
      <xdr:row>36</xdr:row>
      <xdr:rowOff>88900</xdr:rowOff>
    </xdr:to>
    <xdr:cxnSp macro="">
      <xdr:nvCxnSpPr>
        <xdr:cNvPr id="386" name="直線コネクタ 385"/>
        <xdr:cNvCxnSpPr/>
      </xdr:nvCxnSpPr>
      <xdr:spPr>
        <a:xfrm flipV="1">
          <a:off x="16179800" y="6190721"/>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88900</xdr:rowOff>
    </xdr:from>
    <xdr:to>
      <xdr:col>23</xdr:col>
      <xdr:colOff>406400</xdr:colOff>
      <xdr:row>36</xdr:row>
      <xdr:rowOff>149225</xdr:rowOff>
    </xdr:to>
    <xdr:cxnSp macro="">
      <xdr:nvCxnSpPr>
        <xdr:cNvPr id="389" name="直線コネクタ 388"/>
        <xdr:cNvCxnSpPr/>
      </xdr:nvCxnSpPr>
      <xdr:spPr>
        <a:xfrm flipV="1">
          <a:off x="15290800" y="62611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149225</xdr:rowOff>
    </xdr:from>
    <xdr:to>
      <xdr:col>22</xdr:col>
      <xdr:colOff>203200</xdr:colOff>
      <xdr:row>37</xdr:row>
      <xdr:rowOff>68263</xdr:rowOff>
    </xdr:to>
    <xdr:cxnSp macro="">
      <xdr:nvCxnSpPr>
        <xdr:cNvPr id="392" name="直線コネクタ 391"/>
        <xdr:cNvCxnSpPr/>
      </xdr:nvCxnSpPr>
      <xdr:spPr>
        <a:xfrm flipV="1">
          <a:off x="14401800" y="632142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68263</xdr:rowOff>
    </xdr:from>
    <xdr:to>
      <xdr:col>21</xdr:col>
      <xdr:colOff>0</xdr:colOff>
      <xdr:row>37</xdr:row>
      <xdr:rowOff>168804</xdr:rowOff>
    </xdr:to>
    <xdr:cxnSp macro="">
      <xdr:nvCxnSpPr>
        <xdr:cNvPr id="395" name="直線コネクタ 394"/>
        <xdr:cNvCxnSpPr/>
      </xdr:nvCxnSpPr>
      <xdr:spPr>
        <a:xfrm flipV="1">
          <a:off x="13512800" y="6411913"/>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139171</xdr:rowOff>
    </xdr:from>
    <xdr:to>
      <xdr:col>24</xdr:col>
      <xdr:colOff>609600</xdr:colOff>
      <xdr:row>36</xdr:row>
      <xdr:rowOff>69321</xdr:rowOff>
    </xdr:to>
    <xdr:sp macro="" textlink="">
      <xdr:nvSpPr>
        <xdr:cNvPr id="405" name="円/楕円 404"/>
        <xdr:cNvSpPr/>
      </xdr:nvSpPr>
      <xdr:spPr>
        <a:xfrm>
          <a:off x="16967200" y="61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60448</xdr:rowOff>
    </xdr:from>
    <xdr:ext cx="762000" cy="259045"/>
    <xdr:sp macro="" textlink="">
      <xdr:nvSpPr>
        <xdr:cNvPr id="406" name="公債費負担の状況該当値テキスト"/>
        <xdr:cNvSpPr txBox="1"/>
      </xdr:nvSpPr>
      <xdr:spPr>
        <a:xfrm>
          <a:off x="17106900" y="606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38100</xdr:rowOff>
    </xdr:from>
    <xdr:to>
      <xdr:col>23</xdr:col>
      <xdr:colOff>457200</xdr:colOff>
      <xdr:row>36</xdr:row>
      <xdr:rowOff>139700</xdr:rowOff>
    </xdr:to>
    <xdr:sp macro="" textlink="">
      <xdr:nvSpPr>
        <xdr:cNvPr id="407" name="円/楕円 406"/>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149877</xdr:rowOff>
    </xdr:from>
    <xdr:ext cx="736600" cy="259045"/>
    <xdr:sp macro="" textlink="">
      <xdr:nvSpPr>
        <xdr:cNvPr id="408" name="テキスト ボックス 407"/>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98425</xdr:rowOff>
    </xdr:from>
    <xdr:to>
      <xdr:col>22</xdr:col>
      <xdr:colOff>254000</xdr:colOff>
      <xdr:row>37</xdr:row>
      <xdr:rowOff>28575</xdr:rowOff>
    </xdr:to>
    <xdr:sp macro="" textlink="">
      <xdr:nvSpPr>
        <xdr:cNvPr id="409" name="円/楕円 408"/>
        <xdr:cNvSpPr/>
      </xdr:nvSpPr>
      <xdr:spPr>
        <a:xfrm>
          <a:off x="15240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38752</xdr:rowOff>
    </xdr:from>
    <xdr:ext cx="762000" cy="259045"/>
    <xdr:sp macro="" textlink="">
      <xdr:nvSpPr>
        <xdr:cNvPr id="410" name="テキスト ボックス 409"/>
        <xdr:cNvSpPr txBox="1"/>
      </xdr:nvSpPr>
      <xdr:spPr>
        <a:xfrm>
          <a:off x="14909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17463</xdr:rowOff>
    </xdr:from>
    <xdr:to>
      <xdr:col>21</xdr:col>
      <xdr:colOff>50800</xdr:colOff>
      <xdr:row>37</xdr:row>
      <xdr:rowOff>119063</xdr:rowOff>
    </xdr:to>
    <xdr:sp macro="" textlink="">
      <xdr:nvSpPr>
        <xdr:cNvPr id="411" name="円/楕円 410"/>
        <xdr:cNvSpPr/>
      </xdr:nvSpPr>
      <xdr:spPr>
        <a:xfrm>
          <a:off x="14351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129240</xdr:rowOff>
    </xdr:from>
    <xdr:ext cx="762000" cy="259045"/>
    <xdr:sp macro="" textlink="">
      <xdr:nvSpPr>
        <xdr:cNvPr id="412" name="テキスト ボックス 411"/>
        <xdr:cNvSpPr txBox="1"/>
      </xdr:nvSpPr>
      <xdr:spPr>
        <a:xfrm>
          <a:off x="14020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118004</xdr:rowOff>
    </xdr:from>
    <xdr:to>
      <xdr:col>19</xdr:col>
      <xdr:colOff>533400</xdr:colOff>
      <xdr:row>38</xdr:row>
      <xdr:rowOff>48154</xdr:rowOff>
    </xdr:to>
    <xdr:sp macro="" textlink="">
      <xdr:nvSpPr>
        <xdr:cNvPr id="413" name="円/楕円 412"/>
        <xdr:cNvSpPr/>
      </xdr:nvSpPr>
      <xdr:spPr>
        <a:xfrm>
          <a:off x="13462000" y="64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58331</xdr:rowOff>
    </xdr:from>
    <xdr:ext cx="762000" cy="259045"/>
    <xdr:sp macro="" textlink="">
      <xdr:nvSpPr>
        <xdr:cNvPr id="414" name="テキスト ボックス 413"/>
        <xdr:cNvSpPr txBox="1"/>
      </xdr:nvSpPr>
      <xdr:spPr>
        <a:xfrm>
          <a:off x="13131800" y="623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将来負担比率は算定されず、良好な状態となっている。今後とも後年度負担を十分に考慮し、地方債の新規発行については極力抑制し、やむを得ない場合においても交付税措置等の有利なもののみとし、将来負担の抑制に努め適正水準の確保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6"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7" name="フローチャート : 判断 446"/>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8" name="フローチャート : 判断 447"/>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9" name="テキスト ボックス 448"/>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1321</xdr:rowOff>
    </xdr:from>
    <xdr:to>
      <xdr:col>22</xdr:col>
      <xdr:colOff>254000</xdr:colOff>
      <xdr:row>15</xdr:row>
      <xdr:rowOff>102921</xdr:rowOff>
    </xdr:to>
    <xdr:sp macro="" textlink="">
      <xdr:nvSpPr>
        <xdr:cNvPr id="450" name="フローチャート : 判断 449"/>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1" name="テキスト ボックス 450"/>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52" name="フローチャート : 判断 451"/>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3" name="テキスト ボックス 452"/>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4" name="フローチャート : 判断 453"/>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5" name="テキスト ボックス 454"/>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8,367
8,291
212.19
11,600,201
11,172,015
381,618
5,347,147
2,455,092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人件費に係るものについては、前年度と比較して</a:t>
          </a:r>
          <a:r>
            <a:rPr lang="en-US" altLang="ja-JP" sz="1300" b="0" i="0" baseline="0">
              <a:solidFill>
                <a:schemeClr val="dk1"/>
              </a:solidFill>
              <a:effectLst/>
              <a:latin typeface="+mn-lt"/>
              <a:ea typeface="+mn-ea"/>
              <a:cs typeface="+mn-cs"/>
            </a:rPr>
            <a:t>0.5</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上回ったものの、</a:t>
          </a:r>
          <a:r>
            <a:rPr lang="ja-JP" altLang="ja-JP" sz="1300" b="0" i="0" baseline="0">
              <a:solidFill>
                <a:schemeClr val="dk1"/>
              </a:solidFill>
              <a:effectLst/>
              <a:latin typeface="+mn-lt"/>
              <a:ea typeface="+mn-ea"/>
              <a:cs typeface="+mn-cs"/>
            </a:rPr>
            <a:t>類似団体と</a:t>
          </a:r>
          <a:r>
            <a:rPr lang="ja-JP" altLang="en-US" sz="1300" b="0" i="0" baseline="0">
              <a:solidFill>
                <a:schemeClr val="dk1"/>
              </a:solidFill>
              <a:effectLst/>
              <a:latin typeface="+mn-lt"/>
              <a:ea typeface="+mn-ea"/>
              <a:cs typeface="+mn-cs"/>
            </a:rPr>
            <a:t>の差は前年度と比較すると</a:t>
          </a:r>
          <a:r>
            <a:rPr lang="en-US" altLang="ja-JP" sz="1300" b="0" i="0" baseline="0">
              <a:solidFill>
                <a:schemeClr val="dk1"/>
              </a:solidFill>
              <a:effectLst/>
              <a:latin typeface="+mn-lt"/>
              <a:ea typeface="+mn-ea"/>
              <a:cs typeface="+mn-cs"/>
            </a:rPr>
            <a:t>0.2</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縮まっている</a:t>
          </a:r>
          <a:r>
            <a:rPr lang="ja-JP" altLang="ja-JP" sz="1300" b="0" i="0" baseline="0">
              <a:solidFill>
                <a:schemeClr val="dk1"/>
              </a:solidFill>
              <a:effectLst/>
              <a:latin typeface="+mn-lt"/>
              <a:ea typeface="+mn-ea"/>
              <a:cs typeface="+mn-cs"/>
            </a:rPr>
            <a:t>。一般職員においては今後とも定員管理計画に基づき、適正な定員管理等により人件費の抑制に努めたい。</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62230</xdr:rowOff>
    </xdr:from>
    <xdr:to>
      <xdr:col>7</xdr:col>
      <xdr:colOff>15875</xdr:colOff>
      <xdr:row>35</xdr:row>
      <xdr:rowOff>100330</xdr:rowOff>
    </xdr:to>
    <xdr:cxnSp macro="">
      <xdr:nvCxnSpPr>
        <xdr:cNvPr id="66" name="直線コネクタ 65"/>
        <xdr:cNvCxnSpPr/>
      </xdr:nvCxnSpPr>
      <xdr:spPr>
        <a:xfrm>
          <a:off x="3987800" y="6062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62230</xdr:rowOff>
    </xdr:from>
    <xdr:to>
      <xdr:col>5</xdr:col>
      <xdr:colOff>549275</xdr:colOff>
      <xdr:row>36</xdr:row>
      <xdr:rowOff>5080</xdr:rowOff>
    </xdr:to>
    <xdr:cxnSp macro="">
      <xdr:nvCxnSpPr>
        <xdr:cNvPr id="69" name="直線コネクタ 68"/>
        <xdr:cNvCxnSpPr/>
      </xdr:nvCxnSpPr>
      <xdr:spPr>
        <a:xfrm flipV="1">
          <a:off x="3098800" y="6062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5080</xdr:rowOff>
    </xdr:to>
    <xdr:cxnSp macro="">
      <xdr:nvCxnSpPr>
        <xdr:cNvPr id="72" name="直線コネクタ 71"/>
        <xdr:cNvCxnSpPr/>
      </xdr:nvCxnSpPr>
      <xdr:spPr>
        <a:xfrm>
          <a:off x="2209800" y="6177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xdr:rowOff>
    </xdr:from>
    <xdr:to>
      <xdr:col>3</xdr:col>
      <xdr:colOff>142875</xdr:colOff>
      <xdr:row>36</xdr:row>
      <xdr:rowOff>119380</xdr:rowOff>
    </xdr:to>
    <xdr:cxnSp macro="">
      <xdr:nvCxnSpPr>
        <xdr:cNvPr id="75" name="直線コネクタ 74"/>
        <xdr:cNvCxnSpPr/>
      </xdr:nvCxnSpPr>
      <xdr:spPr>
        <a:xfrm flipV="1">
          <a:off x="1320800" y="6177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49530</xdr:rowOff>
    </xdr:from>
    <xdr:to>
      <xdr:col>7</xdr:col>
      <xdr:colOff>66675</xdr:colOff>
      <xdr:row>35</xdr:row>
      <xdr:rowOff>151130</xdr:rowOff>
    </xdr:to>
    <xdr:sp macro="" textlink="">
      <xdr:nvSpPr>
        <xdr:cNvPr id="85" name="円/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11430</xdr:rowOff>
    </xdr:from>
    <xdr:to>
      <xdr:col>5</xdr:col>
      <xdr:colOff>600075</xdr:colOff>
      <xdr:row>35</xdr:row>
      <xdr:rowOff>113030</xdr:rowOff>
    </xdr:to>
    <xdr:sp macro="" textlink="">
      <xdr:nvSpPr>
        <xdr:cNvPr id="87" name="円/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9" name="円/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91" name="円/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3" name="円/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例年物件費に係る経常収支比率が類似団体平均に比べ高止まりしている状態である。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前年度から数値が</a:t>
          </a:r>
          <a:r>
            <a:rPr kumimoji="1" lang="ja-JP" altLang="en-US" sz="1300" b="0" i="0" baseline="0">
              <a:solidFill>
                <a:schemeClr val="dk1"/>
              </a:solidFill>
              <a:effectLst/>
              <a:latin typeface="+mn-lt"/>
              <a:ea typeface="+mn-ea"/>
              <a:cs typeface="+mn-cs"/>
            </a:rPr>
            <a:t>上</a:t>
          </a:r>
          <a:r>
            <a:rPr kumimoji="1" lang="ja-JP" altLang="ja-JP" sz="1300" b="0" i="0" baseline="0">
              <a:solidFill>
                <a:schemeClr val="dk1"/>
              </a:solidFill>
              <a:effectLst/>
              <a:latin typeface="+mn-lt"/>
              <a:ea typeface="+mn-ea"/>
              <a:cs typeface="+mn-cs"/>
            </a:rPr>
            <a:t>回った要因については、</a:t>
          </a:r>
          <a:r>
            <a:rPr kumimoji="1" lang="ja-JP" altLang="en-US" sz="1300" b="0" i="0" baseline="0">
              <a:solidFill>
                <a:schemeClr val="dk1"/>
              </a:solidFill>
              <a:effectLst/>
              <a:latin typeface="+mn-lt"/>
              <a:ea typeface="+mn-ea"/>
              <a:cs typeface="+mn-cs"/>
            </a:rPr>
            <a:t>地籍調査対象区域の変更による増（</a:t>
          </a:r>
          <a:r>
            <a:rPr kumimoji="1" lang="en-US" altLang="ja-JP" sz="1300" b="0" i="0" baseline="0">
              <a:solidFill>
                <a:schemeClr val="dk1"/>
              </a:solidFill>
              <a:effectLst/>
              <a:latin typeface="+mn-lt"/>
              <a:ea typeface="+mn-ea"/>
              <a:cs typeface="+mn-cs"/>
            </a:rPr>
            <a:t>18,978</a:t>
          </a:r>
          <a:r>
            <a:rPr kumimoji="1" lang="ja-JP" altLang="en-US" sz="1300" b="0" i="0" baseline="0">
              <a:solidFill>
                <a:schemeClr val="dk1"/>
              </a:solidFill>
              <a:effectLst/>
              <a:latin typeface="+mn-lt"/>
              <a:ea typeface="+mn-ea"/>
              <a:cs typeface="+mn-cs"/>
            </a:rPr>
            <a:t>千円増）によるものである。</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ja-JP" sz="1300" b="0" i="0" baseline="0">
              <a:solidFill>
                <a:schemeClr val="dk1"/>
              </a:solidFill>
              <a:effectLst/>
              <a:latin typeface="+mn-lt"/>
              <a:ea typeface="+mn-ea"/>
              <a:cs typeface="+mn-cs"/>
            </a:rPr>
            <a:t>　</a:t>
          </a:r>
          <a:r>
            <a:rPr kumimoji="1" lang="en-US" altLang="ja-JP" sz="1300" b="0" i="0" baseline="0">
              <a:solidFill>
                <a:schemeClr val="dk1"/>
              </a:solidFill>
              <a:effectLst/>
              <a:latin typeface="+mn-lt"/>
              <a:ea typeface="+mn-ea"/>
              <a:cs typeface="+mn-cs"/>
            </a:rPr>
            <a:t>H28</a:t>
          </a:r>
          <a:r>
            <a:rPr kumimoji="1" lang="ja-JP" altLang="ja-JP" sz="1300" b="0" i="0" baseline="0">
              <a:solidFill>
                <a:schemeClr val="dk1"/>
              </a:solidFill>
              <a:effectLst/>
              <a:latin typeface="+mn-lt"/>
              <a:ea typeface="+mn-ea"/>
              <a:cs typeface="+mn-cs"/>
            </a:rPr>
            <a:t>策定の公共施設等総合管理計画に基づき、公共施設の適正な配置及び維持管理経費の削減に努める。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67564</xdr:rowOff>
    </xdr:from>
    <xdr:to>
      <xdr:col>24</xdr:col>
      <xdr:colOff>31750</xdr:colOff>
      <xdr:row>20</xdr:row>
      <xdr:rowOff>94996</xdr:rowOff>
    </xdr:to>
    <xdr:cxnSp macro="">
      <xdr:nvCxnSpPr>
        <xdr:cNvPr id="124" name="直線コネクタ 123"/>
        <xdr:cNvCxnSpPr/>
      </xdr:nvCxnSpPr>
      <xdr:spPr>
        <a:xfrm>
          <a:off x="15671800" y="34965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67564</xdr:rowOff>
    </xdr:from>
    <xdr:to>
      <xdr:col>22</xdr:col>
      <xdr:colOff>565150</xdr:colOff>
      <xdr:row>20</xdr:row>
      <xdr:rowOff>90424</xdr:rowOff>
    </xdr:to>
    <xdr:cxnSp macro="">
      <xdr:nvCxnSpPr>
        <xdr:cNvPr id="127" name="直線コネクタ 126"/>
        <xdr:cNvCxnSpPr/>
      </xdr:nvCxnSpPr>
      <xdr:spPr>
        <a:xfrm flipV="1">
          <a:off x="14782800" y="34965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26416</xdr:rowOff>
    </xdr:from>
    <xdr:to>
      <xdr:col>21</xdr:col>
      <xdr:colOff>361950</xdr:colOff>
      <xdr:row>20</xdr:row>
      <xdr:rowOff>90424</xdr:rowOff>
    </xdr:to>
    <xdr:cxnSp macro="">
      <xdr:nvCxnSpPr>
        <xdr:cNvPr id="130" name="直線コネクタ 129"/>
        <xdr:cNvCxnSpPr/>
      </xdr:nvCxnSpPr>
      <xdr:spPr>
        <a:xfrm>
          <a:off x="13893800" y="34554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26416</xdr:rowOff>
    </xdr:from>
    <xdr:to>
      <xdr:col>20</xdr:col>
      <xdr:colOff>158750</xdr:colOff>
      <xdr:row>20</xdr:row>
      <xdr:rowOff>62992</xdr:rowOff>
    </xdr:to>
    <xdr:cxnSp macro="">
      <xdr:nvCxnSpPr>
        <xdr:cNvPr id="133" name="直線コネクタ 132"/>
        <xdr:cNvCxnSpPr/>
      </xdr:nvCxnSpPr>
      <xdr:spPr>
        <a:xfrm flipV="1">
          <a:off x="13004800" y="34554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44196</xdr:rowOff>
    </xdr:from>
    <xdr:to>
      <xdr:col>24</xdr:col>
      <xdr:colOff>82550</xdr:colOff>
      <xdr:row>20</xdr:row>
      <xdr:rowOff>145796</xdr:rowOff>
    </xdr:to>
    <xdr:sp macro="" textlink="">
      <xdr:nvSpPr>
        <xdr:cNvPr id="143" name="円/楕円 142"/>
        <xdr:cNvSpPr/>
      </xdr:nvSpPr>
      <xdr:spPr>
        <a:xfrm>
          <a:off x="16459200" y="34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124223</xdr:rowOff>
    </xdr:from>
    <xdr:ext cx="762000" cy="259045"/>
    <xdr:sp macro="" textlink="">
      <xdr:nvSpPr>
        <xdr:cNvPr id="144" name="物件費該当値テキスト"/>
        <xdr:cNvSpPr txBox="1"/>
      </xdr:nvSpPr>
      <xdr:spPr>
        <a:xfrm>
          <a:off x="16598900" y="338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16764</xdr:rowOff>
    </xdr:from>
    <xdr:to>
      <xdr:col>22</xdr:col>
      <xdr:colOff>615950</xdr:colOff>
      <xdr:row>20</xdr:row>
      <xdr:rowOff>118364</xdr:rowOff>
    </xdr:to>
    <xdr:sp macro="" textlink="">
      <xdr:nvSpPr>
        <xdr:cNvPr id="145" name="円/楕円 144"/>
        <xdr:cNvSpPr/>
      </xdr:nvSpPr>
      <xdr:spPr>
        <a:xfrm>
          <a:off x="15621000" y="34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103141</xdr:rowOff>
    </xdr:from>
    <xdr:ext cx="736600" cy="259045"/>
    <xdr:sp macro="" textlink="">
      <xdr:nvSpPr>
        <xdr:cNvPr id="146" name="テキスト ボックス 145"/>
        <xdr:cNvSpPr txBox="1"/>
      </xdr:nvSpPr>
      <xdr:spPr>
        <a:xfrm>
          <a:off x="15290800" y="353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39624</xdr:rowOff>
    </xdr:from>
    <xdr:to>
      <xdr:col>21</xdr:col>
      <xdr:colOff>412750</xdr:colOff>
      <xdr:row>20</xdr:row>
      <xdr:rowOff>141224</xdr:rowOff>
    </xdr:to>
    <xdr:sp macro="" textlink="">
      <xdr:nvSpPr>
        <xdr:cNvPr id="147" name="円/楕円 146"/>
        <xdr:cNvSpPr/>
      </xdr:nvSpPr>
      <xdr:spPr>
        <a:xfrm>
          <a:off x="14732000" y="34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126001</xdr:rowOff>
    </xdr:from>
    <xdr:ext cx="762000" cy="259045"/>
    <xdr:sp macro="" textlink="">
      <xdr:nvSpPr>
        <xdr:cNvPr id="148" name="テキスト ボックス 147"/>
        <xdr:cNvSpPr txBox="1"/>
      </xdr:nvSpPr>
      <xdr:spPr>
        <a:xfrm>
          <a:off x="14401800" y="355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147066</xdr:rowOff>
    </xdr:from>
    <xdr:to>
      <xdr:col>20</xdr:col>
      <xdr:colOff>209550</xdr:colOff>
      <xdr:row>20</xdr:row>
      <xdr:rowOff>77216</xdr:rowOff>
    </xdr:to>
    <xdr:sp macro="" textlink="">
      <xdr:nvSpPr>
        <xdr:cNvPr id="149" name="円/楕円 148"/>
        <xdr:cNvSpPr/>
      </xdr:nvSpPr>
      <xdr:spPr>
        <a:xfrm>
          <a:off x="13843000" y="340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61993</xdr:rowOff>
    </xdr:from>
    <xdr:ext cx="762000" cy="259045"/>
    <xdr:sp macro="" textlink="">
      <xdr:nvSpPr>
        <xdr:cNvPr id="150" name="テキスト ボックス 149"/>
        <xdr:cNvSpPr txBox="1"/>
      </xdr:nvSpPr>
      <xdr:spPr>
        <a:xfrm>
          <a:off x="13512800" y="349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12192</xdr:rowOff>
    </xdr:from>
    <xdr:to>
      <xdr:col>19</xdr:col>
      <xdr:colOff>6350</xdr:colOff>
      <xdr:row>20</xdr:row>
      <xdr:rowOff>113792</xdr:rowOff>
    </xdr:to>
    <xdr:sp macro="" textlink="">
      <xdr:nvSpPr>
        <xdr:cNvPr id="151" name="円/楕円 150"/>
        <xdr:cNvSpPr/>
      </xdr:nvSpPr>
      <xdr:spPr>
        <a:xfrm>
          <a:off x="12954000" y="34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98569</xdr:rowOff>
    </xdr:from>
    <xdr:ext cx="762000" cy="259045"/>
    <xdr:sp macro="" textlink="">
      <xdr:nvSpPr>
        <xdr:cNvPr id="152" name="テキスト ボックス 151"/>
        <xdr:cNvSpPr txBox="1"/>
      </xdr:nvSpPr>
      <xdr:spPr>
        <a:xfrm>
          <a:off x="12623800" y="352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例年扶助費に係る経常収支比率が類似団体平均に比べ上回る数値で推移している状態である。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扶助費に係るものについて、前年度から数値が上昇した要因は、主</a:t>
          </a:r>
          <a:r>
            <a:rPr kumimoji="1" lang="ja-JP" altLang="en-US" sz="1300" b="0" i="0" baseline="0">
              <a:solidFill>
                <a:schemeClr val="dk1"/>
              </a:solidFill>
              <a:effectLst/>
              <a:latin typeface="+mn-lt"/>
              <a:ea typeface="+mn-ea"/>
              <a:cs typeface="+mn-cs"/>
            </a:rPr>
            <a:t>に介護給付に対する利用者（</a:t>
          </a:r>
          <a:r>
            <a:rPr kumimoji="1" lang="en-US" altLang="ja-JP" sz="1300" b="0" i="0" baseline="0">
              <a:solidFill>
                <a:schemeClr val="dk1"/>
              </a:solidFill>
              <a:effectLst/>
              <a:latin typeface="+mn-lt"/>
              <a:ea typeface="+mn-ea"/>
              <a:cs typeface="+mn-cs"/>
            </a:rPr>
            <a:t>4,213</a:t>
          </a:r>
          <a:r>
            <a:rPr kumimoji="1" lang="ja-JP" altLang="en-US" sz="1300" b="0" i="0" baseline="0">
              <a:solidFill>
                <a:schemeClr val="dk1"/>
              </a:solidFill>
              <a:effectLst/>
              <a:latin typeface="+mn-lt"/>
              <a:ea typeface="+mn-ea"/>
              <a:cs typeface="+mn-cs"/>
            </a:rPr>
            <a:t>千円増）が増になったためである。</a:t>
          </a:r>
          <a:endParaRPr kumimoji="1" lang="en-US" altLang="ja-JP" sz="1300" b="0" i="0" baseline="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127000</xdr:rowOff>
    </xdr:to>
    <xdr:cxnSp macro="">
      <xdr:nvCxnSpPr>
        <xdr:cNvPr id="185" name="直線コネクタ 184"/>
        <xdr:cNvCxnSpPr/>
      </xdr:nvCxnSpPr>
      <xdr:spPr>
        <a:xfrm>
          <a:off x="3987800" y="969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107950</xdr:rowOff>
    </xdr:to>
    <xdr:cxnSp macro="">
      <xdr:nvCxnSpPr>
        <xdr:cNvPr id="188" name="直線コネクタ 187"/>
        <xdr:cNvCxnSpPr/>
      </xdr:nvCxnSpPr>
      <xdr:spPr>
        <a:xfrm flipV="1">
          <a:off x="3098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107950</xdr:rowOff>
    </xdr:to>
    <xdr:cxnSp macro="">
      <xdr:nvCxnSpPr>
        <xdr:cNvPr id="191" name="直線コネクタ 190"/>
        <xdr:cNvCxnSpPr/>
      </xdr:nvCxnSpPr>
      <xdr:spPr>
        <a:xfrm>
          <a:off x="2209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88900</xdr:rowOff>
    </xdr:to>
    <xdr:cxnSp macro="">
      <xdr:nvCxnSpPr>
        <xdr:cNvPr id="194" name="直線コネクタ 193"/>
        <xdr:cNvCxnSpPr/>
      </xdr:nvCxnSpPr>
      <xdr:spPr>
        <a:xfrm flipV="1">
          <a:off x="1320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4" name="円/楕円 203"/>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5"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6" name="円/楕円 205"/>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7" name="テキスト ボックス 20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8" name="円/楕円 207"/>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9" name="テキスト ボックス 208"/>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0" name="円/楕円 209"/>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1" name="テキスト ボックス 210"/>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2" name="円/楕円 211"/>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3" name="テキスト ボックス 21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例年その他に係る経常収支比率が類似団体平均に比べ若干下回る数値で推移している状態である。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インフラとなる橋梁や道路にかかる維持補修費</a:t>
          </a:r>
          <a:r>
            <a:rPr kumimoji="1" lang="ja-JP" altLang="en-US" sz="1300" b="0" i="0" baseline="0">
              <a:solidFill>
                <a:schemeClr val="dk1"/>
              </a:solidFill>
              <a:effectLst/>
              <a:latin typeface="+mn-lt"/>
              <a:ea typeface="+mn-ea"/>
              <a:cs typeface="+mn-cs"/>
            </a:rPr>
            <a:t>や、</a:t>
          </a:r>
          <a:r>
            <a:rPr kumimoji="1" lang="ja-JP" altLang="ja-JP" sz="1300" b="0" i="0" baseline="0">
              <a:solidFill>
                <a:schemeClr val="dk1"/>
              </a:solidFill>
              <a:effectLst/>
              <a:latin typeface="+mn-lt"/>
              <a:ea typeface="+mn-ea"/>
              <a:cs typeface="+mn-cs"/>
            </a:rPr>
            <a:t>各特別会計への経常的な繰出金</a:t>
          </a:r>
          <a:r>
            <a:rPr kumimoji="1" lang="ja-JP" altLang="en-US" sz="1300" b="0" i="0" baseline="0">
              <a:solidFill>
                <a:schemeClr val="dk1"/>
              </a:solidFill>
              <a:effectLst/>
              <a:latin typeface="+mn-lt"/>
              <a:ea typeface="+mn-ea"/>
              <a:cs typeface="+mn-cs"/>
            </a:rPr>
            <a:t>が</a:t>
          </a:r>
          <a:r>
            <a:rPr kumimoji="1" lang="ja-JP" altLang="ja-JP" sz="1300" b="0" i="0" baseline="0">
              <a:solidFill>
                <a:schemeClr val="dk1"/>
              </a:solidFill>
              <a:effectLst/>
              <a:latin typeface="+mn-lt"/>
              <a:ea typeface="+mn-ea"/>
              <a:cs typeface="+mn-cs"/>
            </a:rPr>
            <a:t>減</a:t>
          </a:r>
          <a:r>
            <a:rPr kumimoji="1" lang="ja-JP" altLang="en-US" sz="1300" b="0" i="0" baseline="0">
              <a:solidFill>
                <a:schemeClr val="dk1"/>
              </a:solidFill>
              <a:effectLst/>
              <a:latin typeface="+mn-lt"/>
              <a:ea typeface="+mn-ea"/>
              <a:cs typeface="+mn-cs"/>
            </a:rPr>
            <a:t>と</a:t>
          </a:r>
          <a:r>
            <a:rPr kumimoji="1" lang="ja-JP" altLang="ja-JP" sz="1300" b="0" i="0" baseline="0">
              <a:solidFill>
                <a:schemeClr val="dk1"/>
              </a:solidFill>
              <a:effectLst/>
              <a:latin typeface="+mn-lt"/>
              <a:ea typeface="+mn-ea"/>
              <a:cs typeface="+mn-cs"/>
            </a:rPr>
            <a:t>なったこ</a:t>
          </a:r>
          <a:r>
            <a:rPr kumimoji="1" lang="ja-JP" altLang="en-US" sz="1300" b="0" i="0" baseline="0">
              <a:solidFill>
                <a:schemeClr val="dk1"/>
              </a:solidFill>
              <a:effectLst/>
              <a:latin typeface="+mn-lt"/>
              <a:ea typeface="+mn-ea"/>
              <a:cs typeface="+mn-cs"/>
            </a:rPr>
            <a:t>とにより</a:t>
          </a:r>
          <a:r>
            <a:rPr kumimoji="1" lang="ja-JP" altLang="ja-JP" sz="1300" b="0" i="0" baseline="0">
              <a:solidFill>
                <a:schemeClr val="dk1"/>
              </a:solidFill>
              <a:effectLst/>
              <a:latin typeface="+mn-lt"/>
              <a:ea typeface="+mn-ea"/>
              <a:cs typeface="+mn-cs"/>
            </a:rPr>
            <a:t>、前年度と比較して</a:t>
          </a:r>
          <a:r>
            <a:rPr kumimoji="1" lang="en-US" altLang="ja-JP" sz="1300" b="0" i="0" baseline="0">
              <a:solidFill>
                <a:schemeClr val="dk1"/>
              </a:solidFill>
              <a:effectLst/>
              <a:latin typeface="+mn-lt"/>
              <a:ea typeface="+mn-ea"/>
              <a:cs typeface="+mn-cs"/>
            </a:rPr>
            <a:t>0.5</a:t>
          </a:r>
          <a:r>
            <a:rPr kumimoji="1" lang="ja-JP" altLang="ja-JP" sz="1300" b="0" i="0" baseline="0">
              <a:solidFill>
                <a:schemeClr val="dk1"/>
              </a:solidFill>
              <a:effectLst/>
              <a:latin typeface="+mn-lt"/>
              <a:ea typeface="+mn-ea"/>
              <a:cs typeface="+mn-cs"/>
            </a:rPr>
            <a:t>ポイント下回っている。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26416</xdr:rowOff>
    </xdr:from>
    <xdr:to>
      <xdr:col>24</xdr:col>
      <xdr:colOff>31750</xdr:colOff>
      <xdr:row>56</xdr:row>
      <xdr:rowOff>49276</xdr:rowOff>
    </xdr:to>
    <xdr:cxnSp macro="">
      <xdr:nvCxnSpPr>
        <xdr:cNvPr id="243" name="直線コネクタ 242"/>
        <xdr:cNvCxnSpPr/>
      </xdr:nvCxnSpPr>
      <xdr:spPr>
        <a:xfrm flipV="1">
          <a:off x="15671800" y="96276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49276</xdr:rowOff>
    </xdr:from>
    <xdr:to>
      <xdr:col>22</xdr:col>
      <xdr:colOff>565150</xdr:colOff>
      <xdr:row>56</xdr:row>
      <xdr:rowOff>90424</xdr:rowOff>
    </xdr:to>
    <xdr:cxnSp macro="">
      <xdr:nvCxnSpPr>
        <xdr:cNvPr id="246" name="直線コネクタ 245"/>
        <xdr:cNvCxnSpPr/>
      </xdr:nvCxnSpPr>
      <xdr:spPr>
        <a:xfrm flipV="1">
          <a:off x="14782800" y="9650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67564</xdr:rowOff>
    </xdr:from>
    <xdr:to>
      <xdr:col>21</xdr:col>
      <xdr:colOff>361950</xdr:colOff>
      <xdr:row>56</xdr:row>
      <xdr:rowOff>90424</xdr:rowOff>
    </xdr:to>
    <xdr:cxnSp macro="">
      <xdr:nvCxnSpPr>
        <xdr:cNvPr id="249" name="直線コネクタ 248"/>
        <xdr:cNvCxnSpPr/>
      </xdr:nvCxnSpPr>
      <xdr:spPr>
        <a:xfrm>
          <a:off x="13893800" y="9668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67564</xdr:rowOff>
    </xdr:to>
    <xdr:cxnSp macro="">
      <xdr:nvCxnSpPr>
        <xdr:cNvPr id="252" name="直線コネクタ 251"/>
        <xdr:cNvCxnSpPr/>
      </xdr:nvCxnSpPr>
      <xdr:spPr>
        <a:xfrm>
          <a:off x="13004800" y="9636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147066</xdr:rowOff>
    </xdr:from>
    <xdr:to>
      <xdr:col>24</xdr:col>
      <xdr:colOff>82550</xdr:colOff>
      <xdr:row>56</xdr:row>
      <xdr:rowOff>77216</xdr:rowOff>
    </xdr:to>
    <xdr:sp macro="" textlink="">
      <xdr:nvSpPr>
        <xdr:cNvPr id="262" name="円/楕円 261"/>
        <xdr:cNvSpPr/>
      </xdr:nvSpPr>
      <xdr:spPr>
        <a:xfrm>
          <a:off x="164592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163593</xdr:rowOff>
    </xdr:from>
    <xdr:ext cx="762000" cy="259045"/>
    <xdr:sp macro="" textlink="">
      <xdr:nvSpPr>
        <xdr:cNvPr id="263" name="その他該当値テキスト"/>
        <xdr:cNvSpPr txBox="1"/>
      </xdr:nvSpPr>
      <xdr:spPr>
        <a:xfrm>
          <a:off x="16598900" y="94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169926</xdr:rowOff>
    </xdr:from>
    <xdr:to>
      <xdr:col>22</xdr:col>
      <xdr:colOff>615950</xdr:colOff>
      <xdr:row>56</xdr:row>
      <xdr:rowOff>100076</xdr:rowOff>
    </xdr:to>
    <xdr:sp macro="" textlink="">
      <xdr:nvSpPr>
        <xdr:cNvPr id="264" name="円/楕円 263"/>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110253</xdr:rowOff>
    </xdr:from>
    <xdr:ext cx="736600" cy="259045"/>
    <xdr:sp macro="" textlink="">
      <xdr:nvSpPr>
        <xdr:cNvPr id="265" name="テキスト ボックス 264"/>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39624</xdr:rowOff>
    </xdr:from>
    <xdr:to>
      <xdr:col>21</xdr:col>
      <xdr:colOff>412750</xdr:colOff>
      <xdr:row>56</xdr:row>
      <xdr:rowOff>141224</xdr:rowOff>
    </xdr:to>
    <xdr:sp macro="" textlink="">
      <xdr:nvSpPr>
        <xdr:cNvPr id="266" name="円/楕円 265"/>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151401</xdr:rowOff>
    </xdr:from>
    <xdr:ext cx="762000" cy="259045"/>
    <xdr:sp macro="" textlink="">
      <xdr:nvSpPr>
        <xdr:cNvPr id="267" name="テキスト ボックス 266"/>
        <xdr:cNvSpPr txBox="1"/>
      </xdr:nvSpPr>
      <xdr:spPr>
        <a:xfrm>
          <a:off x="14401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xdr:rowOff>
    </xdr:from>
    <xdr:to>
      <xdr:col>20</xdr:col>
      <xdr:colOff>209550</xdr:colOff>
      <xdr:row>56</xdr:row>
      <xdr:rowOff>118364</xdr:rowOff>
    </xdr:to>
    <xdr:sp macro="" textlink="">
      <xdr:nvSpPr>
        <xdr:cNvPr id="268" name="円/楕円 267"/>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128541</xdr:rowOff>
    </xdr:from>
    <xdr:ext cx="762000" cy="259045"/>
    <xdr:sp macro="" textlink="">
      <xdr:nvSpPr>
        <xdr:cNvPr id="269" name="テキスト ボックス 268"/>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0" name="円/楕円 269"/>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1" name="テキスト ボックス 270"/>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例年補助費等に係る経常収支比率が類似団体平均に比べ若干下回る数値で推移している状態である。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補助費等に係るものについて、</a:t>
          </a:r>
          <a:r>
            <a:rPr kumimoji="1" lang="ja-JP" altLang="en-US" sz="1300" b="0" i="0" baseline="0">
              <a:solidFill>
                <a:schemeClr val="dk1"/>
              </a:solidFill>
              <a:effectLst/>
              <a:latin typeface="+mn-lt"/>
              <a:ea typeface="+mn-ea"/>
              <a:cs typeface="+mn-cs"/>
            </a:rPr>
            <a:t>指定文化財の保存修理により増となったものの、広域ごみ処理施設の負担割合変更による減となり、前年度と同数値になっている。</a:t>
          </a:r>
          <a:endParaRPr kumimoji="1" lang="en-US" altLang="ja-JP" sz="1300" b="0" i="0" baseline="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44704</xdr:rowOff>
    </xdr:to>
    <xdr:cxnSp macro="">
      <xdr:nvCxnSpPr>
        <xdr:cNvPr id="301" name="直線コネクタ 300"/>
        <xdr:cNvCxnSpPr/>
      </xdr:nvCxnSpPr>
      <xdr:spPr>
        <a:xfrm>
          <a:off x="15671800" y="6216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81280</xdr:rowOff>
    </xdr:to>
    <xdr:cxnSp macro="">
      <xdr:nvCxnSpPr>
        <xdr:cNvPr id="304" name="直線コネクタ 303"/>
        <xdr:cNvCxnSpPr/>
      </xdr:nvCxnSpPr>
      <xdr:spPr>
        <a:xfrm flipV="1">
          <a:off x="14782800" y="6216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81280</xdr:rowOff>
    </xdr:to>
    <xdr:cxnSp macro="">
      <xdr:nvCxnSpPr>
        <xdr:cNvPr id="307" name="直線コネクタ 306"/>
        <xdr:cNvCxnSpPr/>
      </xdr:nvCxnSpPr>
      <xdr:spPr>
        <a:xfrm>
          <a:off x="13893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99568</xdr:rowOff>
    </xdr:to>
    <xdr:cxnSp macro="">
      <xdr:nvCxnSpPr>
        <xdr:cNvPr id="310" name="直線コネクタ 309"/>
        <xdr:cNvCxnSpPr/>
      </xdr:nvCxnSpPr>
      <xdr:spPr>
        <a:xfrm flipV="1">
          <a:off x="13004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0" name="円/楕円 319"/>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21"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2" name="円/楕円 321"/>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23" name="テキスト ボックス 322"/>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24" name="円/楕円 323"/>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5" name="テキスト ボックス 324"/>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26" name="円/楕円 325"/>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7" name="テキスト ボックス 326"/>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28" name="円/楕円 327"/>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29" name="テキスト ボックス 328"/>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例年公債費に係る経常収支比率が類似団体平均に比べ下回る数値で推移している状態である。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今後とも後年度負担を十分に考慮し、極力新規発行の抑制に努め、やむを得ない発行においても有利な起債のみに絞ることとする。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27940</xdr:rowOff>
    </xdr:from>
    <xdr:to>
      <xdr:col>7</xdr:col>
      <xdr:colOff>15875</xdr:colOff>
      <xdr:row>74</xdr:row>
      <xdr:rowOff>39370</xdr:rowOff>
    </xdr:to>
    <xdr:cxnSp macro="">
      <xdr:nvCxnSpPr>
        <xdr:cNvPr id="361" name="直線コネクタ 360"/>
        <xdr:cNvCxnSpPr/>
      </xdr:nvCxnSpPr>
      <xdr:spPr>
        <a:xfrm flipV="1">
          <a:off x="3987800" y="127152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39370</xdr:rowOff>
    </xdr:from>
    <xdr:to>
      <xdr:col>5</xdr:col>
      <xdr:colOff>549275</xdr:colOff>
      <xdr:row>74</xdr:row>
      <xdr:rowOff>62230</xdr:rowOff>
    </xdr:to>
    <xdr:cxnSp macro="">
      <xdr:nvCxnSpPr>
        <xdr:cNvPr id="364" name="直線コネクタ 363"/>
        <xdr:cNvCxnSpPr/>
      </xdr:nvCxnSpPr>
      <xdr:spPr>
        <a:xfrm flipV="1">
          <a:off x="3098800" y="127266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62230</xdr:rowOff>
    </xdr:from>
    <xdr:to>
      <xdr:col>4</xdr:col>
      <xdr:colOff>346075</xdr:colOff>
      <xdr:row>74</xdr:row>
      <xdr:rowOff>77470</xdr:rowOff>
    </xdr:to>
    <xdr:cxnSp macro="">
      <xdr:nvCxnSpPr>
        <xdr:cNvPr id="367" name="直線コネクタ 366"/>
        <xdr:cNvCxnSpPr/>
      </xdr:nvCxnSpPr>
      <xdr:spPr>
        <a:xfrm flipV="1">
          <a:off x="2209800" y="127495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77470</xdr:rowOff>
    </xdr:from>
    <xdr:to>
      <xdr:col>3</xdr:col>
      <xdr:colOff>142875</xdr:colOff>
      <xdr:row>74</xdr:row>
      <xdr:rowOff>96520</xdr:rowOff>
    </xdr:to>
    <xdr:cxnSp macro="">
      <xdr:nvCxnSpPr>
        <xdr:cNvPr id="370" name="直線コネクタ 369"/>
        <xdr:cNvCxnSpPr/>
      </xdr:nvCxnSpPr>
      <xdr:spPr>
        <a:xfrm flipV="1">
          <a:off x="1320800" y="12764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148590</xdr:rowOff>
    </xdr:from>
    <xdr:to>
      <xdr:col>7</xdr:col>
      <xdr:colOff>66675</xdr:colOff>
      <xdr:row>74</xdr:row>
      <xdr:rowOff>78740</xdr:rowOff>
    </xdr:to>
    <xdr:sp macro="" textlink="">
      <xdr:nvSpPr>
        <xdr:cNvPr id="380" name="円/楕円 379"/>
        <xdr:cNvSpPr/>
      </xdr:nvSpPr>
      <xdr:spPr>
        <a:xfrm>
          <a:off x="4775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57167</xdr:rowOff>
    </xdr:from>
    <xdr:ext cx="762000" cy="259045"/>
    <xdr:sp macro="" textlink="">
      <xdr:nvSpPr>
        <xdr:cNvPr id="381" name="公債費該当値テキスト"/>
        <xdr:cNvSpPr txBox="1"/>
      </xdr:nvSpPr>
      <xdr:spPr>
        <a:xfrm>
          <a:off x="4914900" y="1257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160020</xdr:rowOff>
    </xdr:from>
    <xdr:to>
      <xdr:col>5</xdr:col>
      <xdr:colOff>600075</xdr:colOff>
      <xdr:row>74</xdr:row>
      <xdr:rowOff>90170</xdr:rowOff>
    </xdr:to>
    <xdr:sp macro="" textlink="">
      <xdr:nvSpPr>
        <xdr:cNvPr id="382" name="円/楕円 381"/>
        <xdr:cNvSpPr/>
      </xdr:nvSpPr>
      <xdr:spPr>
        <a:xfrm>
          <a:off x="3937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100347</xdr:rowOff>
    </xdr:from>
    <xdr:ext cx="736600" cy="259045"/>
    <xdr:sp macro="" textlink="">
      <xdr:nvSpPr>
        <xdr:cNvPr id="383" name="テキスト ボックス 382"/>
        <xdr:cNvSpPr txBox="1"/>
      </xdr:nvSpPr>
      <xdr:spPr>
        <a:xfrm>
          <a:off x="3606800" y="1244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11430</xdr:rowOff>
    </xdr:from>
    <xdr:to>
      <xdr:col>4</xdr:col>
      <xdr:colOff>396875</xdr:colOff>
      <xdr:row>74</xdr:row>
      <xdr:rowOff>113030</xdr:rowOff>
    </xdr:to>
    <xdr:sp macro="" textlink="">
      <xdr:nvSpPr>
        <xdr:cNvPr id="384" name="円/楕円 383"/>
        <xdr:cNvSpPr/>
      </xdr:nvSpPr>
      <xdr:spPr>
        <a:xfrm>
          <a:off x="3048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123207</xdr:rowOff>
    </xdr:from>
    <xdr:ext cx="762000" cy="259045"/>
    <xdr:sp macro="" textlink="">
      <xdr:nvSpPr>
        <xdr:cNvPr id="385" name="テキスト ボックス 384"/>
        <xdr:cNvSpPr txBox="1"/>
      </xdr:nvSpPr>
      <xdr:spPr>
        <a:xfrm>
          <a:off x="2717800" y="124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26670</xdr:rowOff>
    </xdr:from>
    <xdr:to>
      <xdr:col>3</xdr:col>
      <xdr:colOff>193675</xdr:colOff>
      <xdr:row>74</xdr:row>
      <xdr:rowOff>128270</xdr:rowOff>
    </xdr:to>
    <xdr:sp macro="" textlink="">
      <xdr:nvSpPr>
        <xdr:cNvPr id="386" name="円/楕円 385"/>
        <xdr:cNvSpPr/>
      </xdr:nvSpPr>
      <xdr:spPr>
        <a:xfrm>
          <a:off x="2159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138447</xdr:rowOff>
    </xdr:from>
    <xdr:ext cx="762000" cy="259045"/>
    <xdr:sp macro="" textlink="">
      <xdr:nvSpPr>
        <xdr:cNvPr id="387" name="テキスト ボックス 386"/>
        <xdr:cNvSpPr txBox="1"/>
      </xdr:nvSpPr>
      <xdr:spPr>
        <a:xfrm>
          <a:off x="1828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45720</xdr:rowOff>
    </xdr:from>
    <xdr:to>
      <xdr:col>1</xdr:col>
      <xdr:colOff>676275</xdr:colOff>
      <xdr:row>74</xdr:row>
      <xdr:rowOff>147320</xdr:rowOff>
    </xdr:to>
    <xdr:sp macro="" textlink="">
      <xdr:nvSpPr>
        <xdr:cNvPr id="388" name="円/楕円 387"/>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157497</xdr:rowOff>
    </xdr:from>
    <xdr:ext cx="762000" cy="259045"/>
    <xdr:sp macro="" textlink="">
      <xdr:nvSpPr>
        <xdr:cNvPr id="389" name="テキスト ボックス 388"/>
        <xdr:cNvSpPr txBox="1"/>
      </xdr:nvSpPr>
      <xdr:spPr>
        <a:xfrm>
          <a:off x="939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例年公債費以外に係る経常収支比率が類似団体平均に比べ高い数値で推移している状態である。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今後も町税収入は減少局面にあるため、各経費の分析のとおり、公共施設の維持管理経費の削減やさらなる行政運営の効率化を図り経常経費の歳出規模を圧縮させていく必要がある。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24130</xdr:rowOff>
    </xdr:from>
    <xdr:to>
      <xdr:col>24</xdr:col>
      <xdr:colOff>31750</xdr:colOff>
      <xdr:row>78</xdr:row>
      <xdr:rowOff>54611</xdr:rowOff>
    </xdr:to>
    <xdr:cxnSp macro="">
      <xdr:nvCxnSpPr>
        <xdr:cNvPr id="422" name="直線コネクタ 421"/>
        <xdr:cNvCxnSpPr/>
      </xdr:nvCxnSpPr>
      <xdr:spPr>
        <a:xfrm>
          <a:off x="15671800" y="133972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24130</xdr:rowOff>
    </xdr:from>
    <xdr:to>
      <xdr:col>22</xdr:col>
      <xdr:colOff>565150</xdr:colOff>
      <xdr:row>78</xdr:row>
      <xdr:rowOff>168911</xdr:rowOff>
    </xdr:to>
    <xdr:cxnSp macro="">
      <xdr:nvCxnSpPr>
        <xdr:cNvPr id="425" name="直線コネクタ 424"/>
        <xdr:cNvCxnSpPr/>
      </xdr:nvCxnSpPr>
      <xdr:spPr>
        <a:xfrm flipV="1">
          <a:off x="14782800" y="133972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85089</xdr:rowOff>
    </xdr:from>
    <xdr:to>
      <xdr:col>21</xdr:col>
      <xdr:colOff>361950</xdr:colOff>
      <xdr:row>78</xdr:row>
      <xdr:rowOff>168911</xdr:rowOff>
    </xdr:to>
    <xdr:cxnSp macro="">
      <xdr:nvCxnSpPr>
        <xdr:cNvPr id="428" name="直線コネクタ 427"/>
        <xdr:cNvCxnSpPr/>
      </xdr:nvCxnSpPr>
      <xdr:spPr>
        <a:xfrm>
          <a:off x="13893800" y="134581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85089</xdr:rowOff>
    </xdr:from>
    <xdr:to>
      <xdr:col>20</xdr:col>
      <xdr:colOff>158750</xdr:colOff>
      <xdr:row>78</xdr:row>
      <xdr:rowOff>168911</xdr:rowOff>
    </xdr:to>
    <xdr:cxnSp macro="">
      <xdr:nvCxnSpPr>
        <xdr:cNvPr id="431" name="直線コネクタ 430"/>
        <xdr:cNvCxnSpPr/>
      </xdr:nvCxnSpPr>
      <xdr:spPr>
        <a:xfrm flipV="1">
          <a:off x="13004800" y="134581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3811</xdr:rowOff>
    </xdr:from>
    <xdr:to>
      <xdr:col>24</xdr:col>
      <xdr:colOff>82550</xdr:colOff>
      <xdr:row>78</xdr:row>
      <xdr:rowOff>105411</xdr:rowOff>
    </xdr:to>
    <xdr:sp macro="" textlink="">
      <xdr:nvSpPr>
        <xdr:cNvPr id="441" name="円/楕円 440"/>
        <xdr:cNvSpPr/>
      </xdr:nvSpPr>
      <xdr:spPr>
        <a:xfrm>
          <a:off x="16459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147338</xdr:rowOff>
    </xdr:from>
    <xdr:ext cx="762000" cy="259045"/>
    <xdr:sp macro="" textlink="">
      <xdr:nvSpPr>
        <xdr:cNvPr id="442" name="公債費以外該当値テキスト"/>
        <xdr:cNvSpPr txBox="1"/>
      </xdr:nvSpPr>
      <xdr:spPr>
        <a:xfrm>
          <a:off x="16598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144780</xdr:rowOff>
    </xdr:from>
    <xdr:to>
      <xdr:col>22</xdr:col>
      <xdr:colOff>615950</xdr:colOff>
      <xdr:row>78</xdr:row>
      <xdr:rowOff>74930</xdr:rowOff>
    </xdr:to>
    <xdr:sp macro="" textlink="">
      <xdr:nvSpPr>
        <xdr:cNvPr id="443" name="円/楕円 442"/>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59707</xdr:rowOff>
    </xdr:from>
    <xdr:ext cx="736600" cy="259045"/>
    <xdr:sp macro="" textlink="">
      <xdr:nvSpPr>
        <xdr:cNvPr id="444" name="テキスト ボックス 443"/>
        <xdr:cNvSpPr txBox="1"/>
      </xdr:nvSpPr>
      <xdr:spPr>
        <a:xfrm>
          <a:off x="15290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118111</xdr:rowOff>
    </xdr:from>
    <xdr:to>
      <xdr:col>21</xdr:col>
      <xdr:colOff>412750</xdr:colOff>
      <xdr:row>79</xdr:row>
      <xdr:rowOff>48261</xdr:rowOff>
    </xdr:to>
    <xdr:sp macro="" textlink="">
      <xdr:nvSpPr>
        <xdr:cNvPr id="445" name="円/楕円 444"/>
        <xdr:cNvSpPr/>
      </xdr:nvSpPr>
      <xdr:spPr>
        <a:xfrm>
          <a:off x="14732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33038</xdr:rowOff>
    </xdr:from>
    <xdr:ext cx="762000" cy="259045"/>
    <xdr:sp macro="" textlink="">
      <xdr:nvSpPr>
        <xdr:cNvPr id="446" name="テキスト ボックス 445"/>
        <xdr:cNvSpPr txBox="1"/>
      </xdr:nvSpPr>
      <xdr:spPr>
        <a:xfrm>
          <a:off x="14401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34289</xdr:rowOff>
    </xdr:from>
    <xdr:to>
      <xdr:col>20</xdr:col>
      <xdr:colOff>209550</xdr:colOff>
      <xdr:row>78</xdr:row>
      <xdr:rowOff>135889</xdr:rowOff>
    </xdr:to>
    <xdr:sp macro="" textlink="">
      <xdr:nvSpPr>
        <xdr:cNvPr id="447" name="円/楕円 446"/>
        <xdr:cNvSpPr/>
      </xdr:nvSpPr>
      <xdr:spPr>
        <a:xfrm>
          <a:off x="13843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120666</xdr:rowOff>
    </xdr:from>
    <xdr:ext cx="762000" cy="259045"/>
    <xdr:sp macro="" textlink="">
      <xdr:nvSpPr>
        <xdr:cNvPr id="448" name="テキスト ボックス 447"/>
        <xdr:cNvSpPr txBox="1"/>
      </xdr:nvSpPr>
      <xdr:spPr>
        <a:xfrm>
          <a:off x="13512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118111</xdr:rowOff>
    </xdr:from>
    <xdr:to>
      <xdr:col>19</xdr:col>
      <xdr:colOff>6350</xdr:colOff>
      <xdr:row>79</xdr:row>
      <xdr:rowOff>48261</xdr:rowOff>
    </xdr:to>
    <xdr:sp macro="" textlink="">
      <xdr:nvSpPr>
        <xdr:cNvPr id="449" name="円/楕円 448"/>
        <xdr:cNvSpPr/>
      </xdr:nvSpPr>
      <xdr:spPr>
        <a:xfrm>
          <a:off x="12954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33038</xdr:rowOff>
    </xdr:from>
    <xdr:ext cx="762000" cy="259045"/>
    <xdr:sp macro="" textlink="">
      <xdr:nvSpPr>
        <xdr:cNvPr id="450" name="テキスト ボックス 449"/>
        <xdr:cNvSpPr txBox="1"/>
      </xdr:nvSpPr>
      <xdr:spPr>
        <a:xfrm>
          <a:off x="12623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福井県おおい町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114747</xdr:rowOff>
    </xdr:from>
    <xdr:to>
      <xdr:col>4</xdr:col>
      <xdr:colOff>1117600</xdr:colOff>
      <xdr:row>14</xdr:row>
      <xdr:rowOff>129416</xdr:rowOff>
    </xdr:to>
    <xdr:cxnSp macro="">
      <xdr:nvCxnSpPr>
        <xdr:cNvPr id="50" name="直線コネクタ 49"/>
        <xdr:cNvCxnSpPr/>
      </xdr:nvCxnSpPr>
      <xdr:spPr bwMode="auto">
        <a:xfrm flipV="1">
          <a:off x="5003800" y="2562672"/>
          <a:ext cx="647700" cy="14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129416</xdr:rowOff>
    </xdr:from>
    <xdr:to>
      <xdr:col>4</xdr:col>
      <xdr:colOff>469900</xdr:colOff>
      <xdr:row>14</xdr:row>
      <xdr:rowOff>138308</xdr:rowOff>
    </xdr:to>
    <xdr:cxnSp macro="">
      <xdr:nvCxnSpPr>
        <xdr:cNvPr id="53" name="直線コネクタ 52"/>
        <xdr:cNvCxnSpPr/>
      </xdr:nvCxnSpPr>
      <xdr:spPr bwMode="auto">
        <a:xfrm flipV="1">
          <a:off x="4305300" y="2577341"/>
          <a:ext cx="698500" cy="8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138308</xdr:rowOff>
    </xdr:from>
    <xdr:to>
      <xdr:col>3</xdr:col>
      <xdr:colOff>904875</xdr:colOff>
      <xdr:row>14</xdr:row>
      <xdr:rowOff>164871</xdr:rowOff>
    </xdr:to>
    <xdr:cxnSp macro="">
      <xdr:nvCxnSpPr>
        <xdr:cNvPr id="56" name="直線コネクタ 55"/>
        <xdr:cNvCxnSpPr/>
      </xdr:nvCxnSpPr>
      <xdr:spPr bwMode="auto">
        <a:xfrm flipV="1">
          <a:off x="3606800" y="2586233"/>
          <a:ext cx="698500" cy="26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127389</xdr:rowOff>
    </xdr:from>
    <xdr:to>
      <xdr:col>3</xdr:col>
      <xdr:colOff>206375</xdr:colOff>
      <xdr:row>14</xdr:row>
      <xdr:rowOff>164871</xdr:rowOff>
    </xdr:to>
    <xdr:cxnSp macro="">
      <xdr:nvCxnSpPr>
        <xdr:cNvPr id="59" name="直線コネクタ 58"/>
        <xdr:cNvCxnSpPr/>
      </xdr:nvCxnSpPr>
      <xdr:spPr bwMode="auto">
        <a:xfrm>
          <a:off x="2908300" y="2575314"/>
          <a:ext cx="698500" cy="37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63947</xdr:rowOff>
    </xdr:from>
    <xdr:to>
      <xdr:col>5</xdr:col>
      <xdr:colOff>34925</xdr:colOff>
      <xdr:row>14</xdr:row>
      <xdr:rowOff>165547</xdr:rowOff>
    </xdr:to>
    <xdr:sp macro="" textlink="">
      <xdr:nvSpPr>
        <xdr:cNvPr id="69" name="円/楕円 68"/>
        <xdr:cNvSpPr/>
      </xdr:nvSpPr>
      <xdr:spPr bwMode="auto">
        <a:xfrm>
          <a:off x="5600700" y="2511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80474</xdr:rowOff>
    </xdr:from>
    <xdr:ext cx="762000" cy="259045"/>
    <xdr:sp macro="" textlink="">
      <xdr:nvSpPr>
        <xdr:cNvPr id="70" name="人口1人当たり決算額の推移該当値テキスト130"/>
        <xdr:cNvSpPr txBox="1"/>
      </xdr:nvSpPr>
      <xdr:spPr>
        <a:xfrm>
          <a:off x="5740400" y="23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180,358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78616</xdr:rowOff>
    </xdr:from>
    <xdr:to>
      <xdr:col>4</xdr:col>
      <xdr:colOff>520700</xdr:colOff>
      <xdr:row>15</xdr:row>
      <xdr:rowOff>8766</xdr:rowOff>
    </xdr:to>
    <xdr:sp macro="" textlink="">
      <xdr:nvSpPr>
        <xdr:cNvPr id="71" name="円/楕円 70"/>
        <xdr:cNvSpPr/>
      </xdr:nvSpPr>
      <xdr:spPr bwMode="auto">
        <a:xfrm>
          <a:off x="4953000" y="2526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18943</xdr:rowOff>
    </xdr:from>
    <xdr:ext cx="736600" cy="259045"/>
    <xdr:sp macro="" textlink="">
      <xdr:nvSpPr>
        <xdr:cNvPr id="72" name="テキスト ボックス 71"/>
        <xdr:cNvSpPr txBox="1"/>
      </xdr:nvSpPr>
      <xdr:spPr>
        <a:xfrm>
          <a:off x="4622800" y="2295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178,433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87508</xdr:rowOff>
    </xdr:from>
    <xdr:to>
      <xdr:col>3</xdr:col>
      <xdr:colOff>955675</xdr:colOff>
      <xdr:row>15</xdr:row>
      <xdr:rowOff>17658</xdr:rowOff>
    </xdr:to>
    <xdr:sp macro="" textlink="">
      <xdr:nvSpPr>
        <xdr:cNvPr id="73" name="円/楕円 72"/>
        <xdr:cNvSpPr/>
      </xdr:nvSpPr>
      <xdr:spPr bwMode="auto">
        <a:xfrm>
          <a:off x="4254500" y="253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27835</xdr:rowOff>
    </xdr:from>
    <xdr:ext cx="762000" cy="259045"/>
    <xdr:sp macro="" textlink="">
      <xdr:nvSpPr>
        <xdr:cNvPr id="74" name="テキスト ボックス 73"/>
        <xdr:cNvSpPr txBox="1"/>
      </xdr:nvSpPr>
      <xdr:spPr>
        <a:xfrm>
          <a:off x="3924300" y="230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177,266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114071</xdr:rowOff>
    </xdr:from>
    <xdr:to>
      <xdr:col>3</xdr:col>
      <xdr:colOff>257175</xdr:colOff>
      <xdr:row>15</xdr:row>
      <xdr:rowOff>44221</xdr:rowOff>
    </xdr:to>
    <xdr:sp macro="" textlink="">
      <xdr:nvSpPr>
        <xdr:cNvPr id="75" name="円/楕円 74"/>
        <xdr:cNvSpPr/>
      </xdr:nvSpPr>
      <xdr:spPr bwMode="auto">
        <a:xfrm>
          <a:off x="3556000" y="2561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54398</xdr:rowOff>
    </xdr:from>
    <xdr:ext cx="762000" cy="259045"/>
    <xdr:sp macro="" textlink="">
      <xdr:nvSpPr>
        <xdr:cNvPr id="76" name="テキスト ボックス 75"/>
        <xdr:cNvSpPr txBox="1"/>
      </xdr:nvSpPr>
      <xdr:spPr>
        <a:xfrm>
          <a:off x="3225800" y="23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173,780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76589</xdr:rowOff>
    </xdr:from>
    <xdr:to>
      <xdr:col>2</xdr:col>
      <xdr:colOff>692150</xdr:colOff>
      <xdr:row>15</xdr:row>
      <xdr:rowOff>6739</xdr:rowOff>
    </xdr:to>
    <xdr:sp macro="" textlink="">
      <xdr:nvSpPr>
        <xdr:cNvPr id="77" name="円/楕円 76"/>
        <xdr:cNvSpPr/>
      </xdr:nvSpPr>
      <xdr:spPr bwMode="auto">
        <a:xfrm>
          <a:off x="2857500" y="2524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16916</xdr:rowOff>
    </xdr:from>
    <xdr:ext cx="762000" cy="259045"/>
    <xdr:sp macro="" textlink="">
      <xdr:nvSpPr>
        <xdr:cNvPr id="78" name="テキスト ボックス 77"/>
        <xdr:cNvSpPr txBox="1"/>
      </xdr:nvSpPr>
      <xdr:spPr>
        <a:xfrm>
          <a:off x="2527300" y="229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178,699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14438</xdr:rowOff>
    </xdr:from>
    <xdr:ext cx="762000" cy="259045"/>
    <xdr:sp macro="" textlink="">
      <xdr:nvSpPr>
        <xdr:cNvPr id="108" name="人口1人当たり決算額の推移最小値テキスト445"/>
        <xdr:cNvSpPr txBox="1"/>
      </xdr:nvSpPr>
      <xdr:spPr>
        <a:xfrm>
          <a:off x="5740400" y="74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294773</xdr:rowOff>
    </xdr:from>
    <xdr:to>
      <xdr:col>4</xdr:col>
      <xdr:colOff>1117600</xdr:colOff>
      <xdr:row>38</xdr:row>
      <xdr:rowOff>4261</xdr:rowOff>
    </xdr:to>
    <xdr:cxnSp macro="">
      <xdr:nvCxnSpPr>
        <xdr:cNvPr id="112" name="直線コネクタ 111"/>
        <xdr:cNvCxnSpPr/>
      </xdr:nvCxnSpPr>
      <xdr:spPr bwMode="auto">
        <a:xfrm>
          <a:off x="5003800" y="7419473"/>
          <a:ext cx="647700" cy="52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294773</xdr:rowOff>
    </xdr:from>
    <xdr:to>
      <xdr:col>4</xdr:col>
      <xdr:colOff>469900</xdr:colOff>
      <xdr:row>37</xdr:row>
      <xdr:rowOff>298317</xdr:rowOff>
    </xdr:to>
    <xdr:cxnSp macro="">
      <xdr:nvCxnSpPr>
        <xdr:cNvPr id="115" name="直線コネクタ 114"/>
        <xdr:cNvCxnSpPr/>
      </xdr:nvCxnSpPr>
      <xdr:spPr bwMode="auto">
        <a:xfrm flipV="1">
          <a:off x="4305300" y="7419473"/>
          <a:ext cx="698500" cy="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134715</xdr:rowOff>
    </xdr:from>
    <xdr:to>
      <xdr:col>3</xdr:col>
      <xdr:colOff>904875</xdr:colOff>
      <xdr:row>37</xdr:row>
      <xdr:rowOff>298317</xdr:rowOff>
    </xdr:to>
    <xdr:cxnSp macro="">
      <xdr:nvCxnSpPr>
        <xdr:cNvPr id="118" name="直線コネクタ 117"/>
        <xdr:cNvCxnSpPr/>
      </xdr:nvCxnSpPr>
      <xdr:spPr bwMode="auto">
        <a:xfrm>
          <a:off x="3606800" y="7259415"/>
          <a:ext cx="698500" cy="163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95110</xdr:rowOff>
    </xdr:from>
    <xdr:to>
      <xdr:col>3</xdr:col>
      <xdr:colOff>206375</xdr:colOff>
      <xdr:row>37</xdr:row>
      <xdr:rowOff>134715</xdr:rowOff>
    </xdr:to>
    <xdr:cxnSp macro="">
      <xdr:nvCxnSpPr>
        <xdr:cNvPr id="121" name="直線コネクタ 120"/>
        <xdr:cNvCxnSpPr/>
      </xdr:nvCxnSpPr>
      <xdr:spPr bwMode="auto">
        <a:xfrm>
          <a:off x="2908300" y="7219810"/>
          <a:ext cx="698500" cy="3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296361</xdr:rowOff>
    </xdr:from>
    <xdr:to>
      <xdr:col>5</xdr:col>
      <xdr:colOff>34925</xdr:colOff>
      <xdr:row>38</xdr:row>
      <xdr:rowOff>55061</xdr:rowOff>
    </xdr:to>
    <xdr:sp macro="" textlink="">
      <xdr:nvSpPr>
        <xdr:cNvPr id="131" name="円/楕円 130"/>
        <xdr:cNvSpPr/>
      </xdr:nvSpPr>
      <xdr:spPr bwMode="auto">
        <a:xfrm>
          <a:off x="5600700" y="7421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204938</xdr:rowOff>
    </xdr:from>
    <xdr:ext cx="762000" cy="259045"/>
    <xdr:sp macro="" textlink="">
      <xdr:nvSpPr>
        <xdr:cNvPr id="132" name="人口1人当たり決算額の推移該当値テキスト445"/>
        <xdr:cNvSpPr txBox="1"/>
      </xdr:nvSpPr>
      <xdr:spPr>
        <a:xfrm>
          <a:off x="5740400" y="732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4,443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243973</xdr:rowOff>
    </xdr:from>
    <xdr:to>
      <xdr:col>4</xdr:col>
      <xdr:colOff>520700</xdr:colOff>
      <xdr:row>38</xdr:row>
      <xdr:rowOff>2673</xdr:rowOff>
    </xdr:to>
    <xdr:sp macro="" textlink="">
      <xdr:nvSpPr>
        <xdr:cNvPr id="133" name="円/楕円 132"/>
        <xdr:cNvSpPr/>
      </xdr:nvSpPr>
      <xdr:spPr bwMode="auto">
        <a:xfrm>
          <a:off x="4953000" y="7368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330350</xdr:rowOff>
    </xdr:from>
    <xdr:ext cx="736600" cy="259045"/>
    <xdr:sp macro="" textlink="">
      <xdr:nvSpPr>
        <xdr:cNvPr id="134" name="テキスト ボックス 133"/>
        <xdr:cNvSpPr txBox="1"/>
      </xdr:nvSpPr>
      <xdr:spPr>
        <a:xfrm>
          <a:off x="4622800" y="7455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247517</xdr:rowOff>
    </xdr:from>
    <xdr:to>
      <xdr:col>3</xdr:col>
      <xdr:colOff>955675</xdr:colOff>
      <xdr:row>38</xdr:row>
      <xdr:rowOff>6217</xdr:rowOff>
    </xdr:to>
    <xdr:sp macro="" textlink="">
      <xdr:nvSpPr>
        <xdr:cNvPr id="135" name="円/楕円 134"/>
        <xdr:cNvSpPr/>
      </xdr:nvSpPr>
      <xdr:spPr bwMode="auto">
        <a:xfrm>
          <a:off x="4254500" y="7372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333894</xdr:rowOff>
    </xdr:from>
    <xdr:ext cx="762000" cy="259045"/>
    <xdr:sp macro="" textlink="">
      <xdr:nvSpPr>
        <xdr:cNvPr id="136" name="テキスト ボックス 135"/>
        <xdr:cNvSpPr txBox="1"/>
      </xdr:nvSpPr>
      <xdr:spPr>
        <a:xfrm>
          <a:off x="3924300" y="745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83915</xdr:rowOff>
    </xdr:from>
    <xdr:to>
      <xdr:col>3</xdr:col>
      <xdr:colOff>257175</xdr:colOff>
      <xdr:row>37</xdr:row>
      <xdr:rowOff>185515</xdr:rowOff>
    </xdr:to>
    <xdr:sp macro="" textlink="">
      <xdr:nvSpPr>
        <xdr:cNvPr id="137" name="円/楕円 136"/>
        <xdr:cNvSpPr/>
      </xdr:nvSpPr>
      <xdr:spPr bwMode="auto">
        <a:xfrm>
          <a:off x="3556000" y="720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170292</xdr:rowOff>
    </xdr:from>
    <xdr:ext cx="762000" cy="259045"/>
    <xdr:sp macro="" textlink="">
      <xdr:nvSpPr>
        <xdr:cNvPr id="138" name="テキスト ボックス 137"/>
        <xdr:cNvSpPr txBox="1"/>
      </xdr:nvSpPr>
      <xdr:spPr>
        <a:xfrm>
          <a:off x="3225800" y="729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44310</xdr:rowOff>
    </xdr:from>
    <xdr:to>
      <xdr:col>2</xdr:col>
      <xdr:colOff>692150</xdr:colOff>
      <xdr:row>37</xdr:row>
      <xdr:rowOff>145910</xdr:rowOff>
    </xdr:to>
    <xdr:sp macro="" textlink="">
      <xdr:nvSpPr>
        <xdr:cNvPr id="139" name="円/楕円 138"/>
        <xdr:cNvSpPr/>
      </xdr:nvSpPr>
      <xdr:spPr bwMode="auto">
        <a:xfrm>
          <a:off x="2857500" y="716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130687</xdr:rowOff>
    </xdr:from>
    <xdr:ext cx="762000" cy="259045"/>
    <xdr:sp macro="" textlink="">
      <xdr:nvSpPr>
        <xdr:cNvPr id="140" name="テキスト ボックス 139"/>
        <xdr:cNvSpPr txBox="1"/>
      </xdr:nvSpPr>
      <xdr:spPr>
        <a:xfrm>
          <a:off x="2527300" y="725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8,367
8,291
212.19
11,600,201
11,172,015
381,618
5,347,147
2,455,092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55771</xdr:rowOff>
    </xdr:from>
    <xdr:to>
      <xdr:col>6</xdr:col>
      <xdr:colOff>511175</xdr:colOff>
      <xdr:row>34</xdr:row>
      <xdr:rowOff>73526</xdr:rowOff>
    </xdr:to>
    <xdr:cxnSp macro="">
      <xdr:nvCxnSpPr>
        <xdr:cNvPr id="63" name="直線コネクタ 62"/>
        <xdr:cNvCxnSpPr/>
      </xdr:nvCxnSpPr>
      <xdr:spPr>
        <a:xfrm flipV="1">
          <a:off x="3797300" y="5885071"/>
          <a:ext cx="8382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61921</xdr:rowOff>
    </xdr:from>
    <xdr:to>
      <xdr:col>5</xdr:col>
      <xdr:colOff>358775</xdr:colOff>
      <xdr:row>34</xdr:row>
      <xdr:rowOff>73526</xdr:rowOff>
    </xdr:to>
    <xdr:cxnSp macro="">
      <xdr:nvCxnSpPr>
        <xdr:cNvPr id="66" name="直線コネクタ 65"/>
        <xdr:cNvCxnSpPr/>
      </xdr:nvCxnSpPr>
      <xdr:spPr>
        <a:xfrm>
          <a:off x="2908300" y="5891221"/>
          <a:ext cx="889000" cy="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61921</xdr:rowOff>
    </xdr:from>
    <xdr:to>
      <xdr:col>4</xdr:col>
      <xdr:colOff>155575</xdr:colOff>
      <xdr:row>34</xdr:row>
      <xdr:rowOff>80580</xdr:rowOff>
    </xdr:to>
    <xdr:cxnSp macro="">
      <xdr:nvCxnSpPr>
        <xdr:cNvPr id="69" name="直線コネクタ 68"/>
        <xdr:cNvCxnSpPr/>
      </xdr:nvCxnSpPr>
      <xdr:spPr>
        <a:xfrm flipV="1">
          <a:off x="2019300" y="5891221"/>
          <a:ext cx="889000" cy="1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66809</xdr:rowOff>
    </xdr:from>
    <xdr:to>
      <xdr:col>2</xdr:col>
      <xdr:colOff>638175</xdr:colOff>
      <xdr:row>34</xdr:row>
      <xdr:rowOff>80580</xdr:rowOff>
    </xdr:to>
    <xdr:cxnSp macro="">
      <xdr:nvCxnSpPr>
        <xdr:cNvPr id="72" name="直線コネクタ 71"/>
        <xdr:cNvCxnSpPr/>
      </xdr:nvCxnSpPr>
      <xdr:spPr>
        <a:xfrm>
          <a:off x="1130300" y="5896109"/>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4971</xdr:rowOff>
    </xdr:from>
    <xdr:to>
      <xdr:col>6</xdr:col>
      <xdr:colOff>561975</xdr:colOff>
      <xdr:row>34</xdr:row>
      <xdr:rowOff>106571</xdr:rowOff>
    </xdr:to>
    <xdr:sp macro="" textlink="">
      <xdr:nvSpPr>
        <xdr:cNvPr id="82" name="円/楕円 81"/>
        <xdr:cNvSpPr/>
      </xdr:nvSpPr>
      <xdr:spPr>
        <a:xfrm>
          <a:off x="4584700" y="58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27848</xdr:rowOff>
    </xdr:from>
    <xdr:ext cx="599010" cy="259045"/>
    <xdr:sp macro="" textlink="">
      <xdr:nvSpPr>
        <xdr:cNvPr id="83" name="人件費該当値テキスト"/>
        <xdr:cNvSpPr txBox="1"/>
      </xdr:nvSpPr>
      <xdr:spPr>
        <a:xfrm>
          <a:off x="4686300" y="568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142,710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22726</xdr:rowOff>
    </xdr:from>
    <xdr:to>
      <xdr:col>5</xdr:col>
      <xdr:colOff>409575</xdr:colOff>
      <xdr:row>34</xdr:row>
      <xdr:rowOff>124326</xdr:rowOff>
    </xdr:to>
    <xdr:sp macro="" textlink="">
      <xdr:nvSpPr>
        <xdr:cNvPr id="84" name="円/楕円 83"/>
        <xdr:cNvSpPr/>
      </xdr:nvSpPr>
      <xdr:spPr>
        <a:xfrm>
          <a:off x="3746500" y="585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140853</xdr:rowOff>
    </xdr:from>
    <xdr:ext cx="599010" cy="259045"/>
    <xdr:sp macro="" textlink="">
      <xdr:nvSpPr>
        <xdr:cNvPr id="85" name="テキスト ボックス 84"/>
        <xdr:cNvSpPr txBox="1"/>
      </xdr:nvSpPr>
      <xdr:spPr>
        <a:xfrm>
          <a:off x="3497794" y="56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141,079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11121</xdr:rowOff>
    </xdr:from>
    <xdr:to>
      <xdr:col>4</xdr:col>
      <xdr:colOff>206375</xdr:colOff>
      <xdr:row>34</xdr:row>
      <xdr:rowOff>112721</xdr:rowOff>
    </xdr:to>
    <xdr:sp macro="" textlink="">
      <xdr:nvSpPr>
        <xdr:cNvPr id="86" name="円/楕円 85"/>
        <xdr:cNvSpPr/>
      </xdr:nvSpPr>
      <xdr:spPr>
        <a:xfrm>
          <a:off x="2857500" y="584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129248</xdr:rowOff>
    </xdr:from>
    <xdr:ext cx="599010" cy="259045"/>
    <xdr:sp macro="" textlink="">
      <xdr:nvSpPr>
        <xdr:cNvPr id="87" name="テキスト ボックス 86"/>
        <xdr:cNvSpPr txBox="1"/>
      </xdr:nvSpPr>
      <xdr:spPr>
        <a:xfrm>
          <a:off x="2608794" y="561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142,145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29780</xdr:rowOff>
    </xdr:from>
    <xdr:to>
      <xdr:col>3</xdr:col>
      <xdr:colOff>3175</xdr:colOff>
      <xdr:row>34</xdr:row>
      <xdr:rowOff>131380</xdr:rowOff>
    </xdr:to>
    <xdr:sp macro="" textlink="">
      <xdr:nvSpPr>
        <xdr:cNvPr id="88" name="円/楕円 87"/>
        <xdr:cNvSpPr/>
      </xdr:nvSpPr>
      <xdr:spPr>
        <a:xfrm>
          <a:off x="1968500" y="58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147907</xdr:rowOff>
    </xdr:from>
    <xdr:ext cx="599010" cy="259045"/>
    <xdr:sp macro="" textlink="">
      <xdr:nvSpPr>
        <xdr:cNvPr id="89" name="テキスト ボックス 88"/>
        <xdr:cNvSpPr txBox="1"/>
      </xdr:nvSpPr>
      <xdr:spPr>
        <a:xfrm>
          <a:off x="1719794" y="563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140,431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16009</xdr:rowOff>
    </xdr:from>
    <xdr:to>
      <xdr:col>1</xdr:col>
      <xdr:colOff>485775</xdr:colOff>
      <xdr:row>34</xdr:row>
      <xdr:rowOff>117609</xdr:rowOff>
    </xdr:to>
    <xdr:sp macro="" textlink="">
      <xdr:nvSpPr>
        <xdr:cNvPr id="90" name="円/楕円 89"/>
        <xdr:cNvSpPr/>
      </xdr:nvSpPr>
      <xdr:spPr>
        <a:xfrm>
          <a:off x="1079500" y="58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134136</xdr:rowOff>
    </xdr:from>
    <xdr:ext cx="599010" cy="259045"/>
    <xdr:sp macro="" textlink="">
      <xdr:nvSpPr>
        <xdr:cNvPr id="91" name="テキスト ボックス 90"/>
        <xdr:cNvSpPr txBox="1"/>
      </xdr:nvSpPr>
      <xdr:spPr>
        <a:xfrm>
          <a:off x="830794" y="562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107852</xdr:rowOff>
    </xdr:from>
    <xdr:to>
      <xdr:col>6</xdr:col>
      <xdr:colOff>511175</xdr:colOff>
      <xdr:row>51</xdr:row>
      <xdr:rowOff>115208</xdr:rowOff>
    </xdr:to>
    <xdr:cxnSp macro="">
      <xdr:nvCxnSpPr>
        <xdr:cNvPr id="118" name="直線コネクタ 117"/>
        <xdr:cNvCxnSpPr/>
      </xdr:nvCxnSpPr>
      <xdr:spPr>
        <a:xfrm flipV="1">
          <a:off x="3797300" y="8851802"/>
          <a:ext cx="838200" cy="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115208</xdr:rowOff>
    </xdr:from>
    <xdr:to>
      <xdr:col>5</xdr:col>
      <xdr:colOff>358775</xdr:colOff>
      <xdr:row>52</xdr:row>
      <xdr:rowOff>37616</xdr:rowOff>
    </xdr:to>
    <xdr:cxnSp macro="">
      <xdr:nvCxnSpPr>
        <xdr:cNvPr id="121" name="直線コネクタ 120"/>
        <xdr:cNvCxnSpPr/>
      </xdr:nvCxnSpPr>
      <xdr:spPr>
        <a:xfrm flipV="1">
          <a:off x="2908300" y="8859158"/>
          <a:ext cx="889000" cy="9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37616</xdr:rowOff>
    </xdr:from>
    <xdr:to>
      <xdr:col>4</xdr:col>
      <xdr:colOff>155575</xdr:colOff>
      <xdr:row>52</xdr:row>
      <xdr:rowOff>101496</xdr:rowOff>
    </xdr:to>
    <xdr:cxnSp macro="">
      <xdr:nvCxnSpPr>
        <xdr:cNvPr id="124" name="直線コネクタ 123"/>
        <xdr:cNvCxnSpPr/>
      </xdr:nvCxnSpPr>
      <xdr:spPr>
        <a:xfrm flipV="1">
          <a:off x="2019300" y="8953016"/>
          <a:ext cx="889000" cy="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32986</xdr:rowOff>
    </xdr:from>
    <xdr:ext cx="599010" cy="259045"/>
    <xdr:sp macro="" textlink="">
      <xdr:nvSpPr>
        <xdr:cNvPr id="126" name="テキスト ボックス 125"/>
        <xdr:cNvSpPr txBox="1"/>
      </xdr:nvSpPr>
      <xdr:spPr>
        <a:xfrm>
          <a:off x="2608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101496</xdr:rowOff>
    </xdr:from>
    <xdr:to>
      <xdr:col>2</xdr:col>
      <xdr:colOff>638175</xdr:colOff>
      <xdr:row>52</xdr:row>
      <xdr:rowOff>106164</xdr:rowOff>
    </xdr:to>
    <xdr:cxnSp macro="">
      <xdr:nvCxnSpPr>
        <xdr:cNvPr id="127" name="直線コネクタ 126"/>
        <xdr:cNvCxnSpPr/>
      </xdr:nvCxnSpPr>
      <xdr:spPr>
        <a:xfrm flipV="1">
          <a:off x="1130300" y="9016896"/>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92244</xdr:rowOff>
    </xdr:from>
    <xdr:ext cx="534377" cy="259045"/>
    <xdr:sp macro="" textlink="">
      <xdr:nvSpPr>
        <xdr:cNvPr id="129" name="テキスト ボックス 128"/>
        <xdr:cNvSpPr txBox="1"/>
      </xdr:nvSpPr>
      <xdr:spPr>
        <a:xfrm>
          <a:off x="1752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56327</xdr:rowOff>
    </xdr:from>
    <xdr:ext cx="599010" cy="259045"/>
    <xdr:sp macro="" textlink="">
      <xdr:nvSpPr>
        <xdr:cNvPr id="131" name="テキスト ボックス 130"/>
        <xdr:cNvSpPr txBox="1"/>
      </xdr:nvSpPr>
      <xdr:spPr>
        <a:xfrm>
          <a:off x="830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57052</xdr:rowOff>
    </xdr:from>
    <xdr:to>
      <xdr:col>6</xdr:col>
      <xdr:colOff>561975</xdr:colOff>
      <xdr:row>51</xdr:row>
      <xdr:rowOff>158652</xdr:rowOff>
    </xdr:to>
    <xdr:sp macro="" textlink="">
      <xdr:nvSpPr>
        <xdr:cNvPr id="137" name="円/楕円 136"/>
        <xdr:cNvSpPr/>
      </xdr:nvSpPr>
      <xdr:spPr>
        <a:xfrm>
          <a:off x="4584700" y="880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79929</xdr:rowOff>
    </xdr:from>
    <xdr:ext cx="599010" cy="259045"/>
    <xdr:sp macro="" textlink="">
      <xdr:nvSpPr>
        <xdr:cNvPr id="138" name="物件費該当値テキスト"/>
        <xdr:cNvSpPr txBox="1"/>
      </xdr:nvSpPr>
      <xdr:spPr>
        <a:xfrm>
          <a:off x="4686300" y="86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269,466</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64408</xdr:rowOff>
    </xdr:from>
    <xdr:to>
      <xdr:col>5</xdr:col>
      <xdr:colOff>409575</xdr:colOff>
      <xdr:row>51</xdr:row>
      <xdr:rowOff>166008</xdr:rowOff>
    </xdr:to>
    <xdr:sp macro="" textlink="">
      <xdr:nvSpPr>
        <xdr:cNvPr id="139" name="円/楕円 138"/>
        <xdr:cNvSpPr/>
      </xdr:nvSpPr>
      <xdr:spPr>
        <a:xfrm>
          <a:off x="3746500" y="88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11085</xdr:rowOff>
    </xdr:from>
    <xdr:ext cx="599010" cy="259045"/>
    <xdr:sp macro="" textlink="">
      <xdr:nvSpPr>
        <xdr:cNvPr id="140" name="テキスト ボックス 139"/>
        <xdr:cNvSpPr txBox="1"/>
      </xdr:nvSpPr>
      <xdr:spPr>
        <a:xfrm>
          <a:off x="3497794" y="858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267,857</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158266</xdr:rowOff>
    </xdr:from>
    <xdr:to>
      <xdr:col>4</xdr:col>
      <xdr:colOff>206375</xdr:colOff>
      <xdr:row>52</xdr:row>
      <xdr:rowOff>88416</xdr:rowOff>
    </xdr:to>
    <xdr:sp macro="" textlink="">
      <xdr:nvSpPr>
        <xdr:cNvPr id="141" name="円/楕円 140"/>
        <xdr:cNvSpPr/>
      </xdr:nvSpPr>
      <xdr:spPr>
        <a:xfrm>
          <a:off x="2857500" y="89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104943</xdr:rowOff>
    </xdr:from>
    <xdr:ext cx="599010" cy="259045"/>
    <xdr:sp macro="" textlink="">
      <xdr:nvSpPr>
        <xdr:cNvPr id="142" name="テキスト ボックス 141"/>
        <xdr:cNvSpPr txBox="1"/>
      </xdr:nvSpPr>
      <xdr:spPr>
        <a:xfrm>
          <a:off x="2608794" y="867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247,328</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50696</xdr:rowOff>
    </xdr:from>
    <xdr:to>
      <xdr:col>3</xdr:col>
      <xdr:colOff>3175</xdr:colOff>
      <xdr:row>52</xdr:row>
      <xdr:rowOff>152296</xdr:rowOff>
    </xdr:to>
    <xdr:sp macro="" textlink="">
      <xdr:nvSpPr>
        <xdr:cNvPr id="143" name="円/楕円 142"/>
        <xdr:cNvSpPr/>
      </xdr:nvSpPr>
      <xdr:spPr>
        <a:xfrm>
          <a:off x="1968500" y="89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168823</xdr:rowOff>
    </xdr:from>
    <xdr:ext cx="599010" cy="259045"/>
    <xdr:sp macro="" textlink="">
      <xdr:nvSpPr>
        <xdr:cNvPr id="144" name="テキスト ボックス 143"/>
        <xdr:cNvSpPr txBox="1"/>
      </xdr:nvSpPr>
      <xdr:spPr>
        <a:xfrm>
          <a:off x="1719794" y="874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233,356</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55364</xdr:rowOff>
    </xdr:from>
    <xdr:to>
      <xdr:col>1</xdr:col>
      <xdr:colOff>485775</xdr:colOff>
      <xdr:row>52</xdr:row>
      <xdr:rowOff>156964</xdr:rowOff>
    </xdr:to>
    <xdr:sp macro="" textlink="">
      <xdr:nvSpPr>
        <xdr:cNvPr id="145" name="円/楕円 144"/>
        <xdr:cNvSpPr/>
      </xdr:nvSpPr>
      <xdr:spPr>
        <a:xfrm>
          <a:off x="1079500" y="89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2041</xdr:rowOff>
    </xdr:from>
    <xdr:ext cx="599010" cy="259045"/>
    <xdr:sp macro="" textlink="">
      <xdr:nvSpPr>
        <xdr:cNvPr id="146" name="テキスト ボックス 145"/>
        <xdr:cNvSpPr txBox="1"/>
      </xdr:nvSpPr>
      <xdr:spPr>
        <a:xfrm>
          <a:off x="830794" y="874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157857</xdr:rowOff>
    </xdr:from>
    <xdr:to>
      <xdr:col>6</xdr:col>
      <xdr:colOff>511175</xdr:colOff>
      <xdr:row>73</xdr:row>
      <xdr:rowOff>61584</xdr:rowOff>
    </xdr:to>
    <xdr:cxnSp macro="">
      <xdr:nvCxnSpPr>
        <xdr:cNvPr id="177" name="直線コネクタ 176"/>
        <xdr:cNvCxnSpPr/>
      </xdr:nvCxnSpPr>
      <xdr:spPr>
        <a:xfrm flipV="1">
          <a:off x="3797300" y="12502257"/>
          <a:ext cx="838200" cy="7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64518</xdr:rowOff>
    </xdr:from>
    <xdr:ext cx="469744" cy="259045"/>
    <xdr:sp macro="" textlink="">
      <xdr:nvSpPr>
        <xdr:cNvPr id="178" name="維持補修費平均値テキスト"/>
        <xdr:cNvSpPr txBox="1"/>
      </xdr:nvSpPr>
      <xdr:spPr>
        <a:xfrm>
          <a:off x="4686300" y="13266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61584</xdr:rowOff>
    </xdr:from>
    <xdr:to>
      <xdr:col>5</xdr:col>
      <xdr:colOff>358775</xdr:colOff>
      <xdr:row>74</xdr:row>
      <xdr:rowOff>84183</xdr:rowOff>
    </xdr:to>
    <xdr:cxnSp macro="">
      <xdr:nvCxnSpPr>
        <xdr:cNvPr id="180" name="直線コネクタ 179"/>
        <xdr:cNvCxnSpPr/>
      </xdr:nvCxnSpPr>
      <xdr:spPr>
        <a:xfrm flipV="1">
          <a:off x="2908300" y="12577434"/>
          <a:ext cx="889000" cy="19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48713</xdr:rowOff>
    </xdr:from>
    <xdr:ext cx="469744" cy="259045"/>
    <xdr:sp macro="" textlink="">
      <xdr:nvSpPr>
        <xdr:cNvPr id="182" name="テキスト ボックス 181"/>
        <xdr:cNvSpPr txBox="1"/>
      </xdr:nvSpPr>
      <xdr:spPr>
        <a:xfrm>
          <a:off x="3562427"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84183</xdr:rowOff>
    </xdr:from>
    <xdr:to>
      <xdr:col>4</xdr:col>
      <xdr:colOff>155575</xdr:colOff>
      <xdr:row>74</xdr:row>
      <xdr:rowOff>161286</xdr:rowOff>
    </xdr:to>
    <xdr:cxnSp macro="">
      <xdr:nvCxnSpPr>
        <xdr:cNvPr id="183" name="直線コネクタ 182"/>
        <xdr:cNvCxnSpPr/>
      </xdr:nvCxnSpPr>
      <xdr:spPr>
        <a:xfrm flipV="1">
          <a:off x="2019300" y="12771483"/>
          <a:ext cx="889000" cy="7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58608</xdr:rowOff>
    </xdr:from>
    <xdr:ext cx="469744" cy="259045"/>
    <xdr:sp macro="" textlink="">
      <xdr:nvSpPr>
        <xdr:cNvPr id="185" name="テキスト ボックス 184"/>
        <xdr:cNvSpPr txBox="1"/>
      </xdr:nvSpPr>
      <xdr:spPr>
        <a:xfrm>
          <a:off x="2673427"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161286</xdr:rowOff>
    </xdr:from>
    <xdr:to>
      <xdr:col>2</xdr:col>
      <xdr:colOff>638175</xdr:colOff>
      <xdr:row>76</xdr:row>
      <xdr:rowOff>157987</xdr:rowOff>
    </xdr:to>
    <xdr:cxnSp macro="">
      <xdr:nvCxnSpPr>
        <xdr:cNvPr id="186" name="直線コネクタ 185"/>
        <xdr:cNvCxnSpPr/>
      </xdr:nvCxnSpPr>
      <xdr:spPr>
        <a:xfrm flipV="1">
          <a:off x="1130300" y="12848586"/>
          <a:ext cx="889000" cy="33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77516</xdr:rowOff>
    </xdr:from>
    <xdr:ext cx="469744" cy="259045"/>
    <xdr:sp macro="" textlink="">
      <xdr:nvSpPr>
        <xdr:cNvPr id="188" name="テキスト ボックス 187"/>
        <xdr:cNvSpPr txBox="1"/>
      </xdr:nvSpPr>
      <xdr:spPr>
        <a:xfrm>
          <a:off x="1784427"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77223</xdr:rowOff>
    </xdr:from>
    <xdr:ext cx="469744" cy="259045"/>
    <xdr:sp macro="" textlink="">
      <xdr:nvSpPr>
        <xdr:cNvPr id="190" name="テキスト ボックス 189"/>
        <xdr:cNvSpPr txBox="1"/>
      </xdr:nvSpPr>
      <xdr:spPr>
        <a:xfrm>
          <a:off x="895427" y="13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107057</xdr:rowOff>
    </xdr:from>
    <xdr:to>
      <xdr:col>6</xdr:col>
      <xdr:colOff>561975</xdr:colOff>
      <xdr:row>73</xdr:row>
      <xdr:rowOff>37207</xdr:rowOff>
    </xdr:to>
    <xdr:sp macro="" textlink="">
      <xdr:nvSpPr>
        <xdr:cNvPr id="196" name="円/楕円 195"/>
        <xdr:cNvSpPr/>
      </xdr:nvSpPr>
      <xdr:spPr>
        <a:xfrm>
          <a:off x="4584700" y="1245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129934</xdr:rowOff>
    </xdr:from>
    <xdr:ext cx="534377" cy="259045"/>
    <xdr:sp macro="" textlink="">
      <xdr:nvSpPr>
        <xdr:cNvPr id="197" name="維持補修費該当値テキスト"/>
        <xdr:cNvSpPr txBox="1"/>
      </xdr:nvSpPr>
      <xdr:spPr>
        <a:xfrm>
          <a:off x="4686300" y="1230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34,944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10784</xdr:rowOff>
    </xdr:from>
    <xdr:to>
      <xdr:col>5</xdr:col>
      <xdr:colOff>409575</xdr:colOff>
      <xdr:row>73</xdr:row>
      <xdr:rowOff>112384</xdr:rowOff>
    </xdr:to>
    <xdr:sp macro="" textlink="">
      <xdr:nvSpPr>
        <xdr:cNvPr id="198" name="円/楕円 197"/>
        <xdr:cNvSpPr/>
      </xdr:nvSpPr>
      <xdr:spPr>
        <a:xfrm>
          <a:off x="3746500" y="1252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128911</xdr:rowOff>
    </xdr:from>
    <xdr:ext cx="534377" cy="259045"/>
    <xdr:sp macro="" textlink="">
      <xdr:nvSpPr>
        <xdr:cNvPr id="199" name="テキスト ボックス 198"/>
        <xdr:cNvSpPr txBox="1"/>
      </xdr:nvSpPr>
      <xdr:spPr>
        <a:xfrm>
          <a:off x="3530111" y="1230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33383</xdr:rowOff>
    </xdr:from>
    <xdr:to>
      <xdr:col>4</xdr:col>
      <xdr:colOff>206375</xdr:colOff>
      <xdr:row>74</xdr:row>
      <xdr:rowOff>134983</xdr:rowOff>
    </xdr:to>
    <xdr:sp macro="" textlink="">
      <xdr:nvSpPr>
        <xdr:cNvPr id="200" name="円/楕円 199"/>
        <xdr:cNvSpPr/>
      </xdr:nvSpPr>
      <xdr:spPr>
        <a:xfrm>
          <a:off x="2857500" y="1272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151510</xdr:rowOff>
    </xdr:from>
    <xdr:ext cx="534377" cy="259045"/>
    <xdr:sp macro="" textlink="">
      <xdr:nvSpPr>
        <xdr:cNvPr id="201" name="テキスト ボックス 200"/>
        <xdr:cNvSpPr txBox="1"/>
      </xdr:nvSpPr>
      <xdr:spPr>
        <a:xfrm>
          <a:off x="2641111" y="1249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110486</xdr:rowOff>
    </xdr:from>
    <xdr:to>
      <xdr:col>3</xdr:col>
      <xdr:colOff>3175</xdr:colOff>
      <xdr:row>75</xdr:row>
      <xdr:rowOff>40636</xdr:rowOff>
    </xdr:to>
    <xdr:sp macro="" textlink="">
      <xdr:nvSpPr>
        <xdr:cNvPr id="202" name="円/楕円 201"/>
        <xdr:cNvSpPr/>
      </xdr:nvSpPr>
      <xdr:spPr>
        <a:xfrm>
          <a:off x="1968500" y="1279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57163</xdr:rowOff>
    </xdr:from>
    <xdr:ext cx="534377" cy="259045"/>
    <xdr:sp macro="" textlink="">
      <xdr:nvSpPr>
        <xdr:cNvPr id="203" name="テキスト ボックス 202"/>
        <xdr:cNvSpPr txBox="1"/>
      </xdr:nvSpPr>
      <xdr:spPr>
        <a:xfrm>
          <a:off x="1752111" y="1257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107187</xdr:rowOff>
    </xdr:from>
    <xdr:to>
      <xdr:col>1</xdr:col>
      <xdr:colOff>485775</xdr:colOff>
      <xdr:row>77</xdr:row>
      <xdr:rowOff>37337</xdr:rowOff>
    </xdr:to>
    <xdr:sp macro="" textlink="">
      <xdr:nvSpPr>
        <xdr:cNvPr id="204" name="円/楕円 203"/>
        <xdr:cNvSpPr/>
      </xdr:nvSpPr>
      <xdr:spPr>
        <a:xfrm>
          <a:off x="1079500" y="131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53865</xdr:rowOff>
    </xdr:from>
    <xdr:ext cx="534377" cy="259045"/>
    <xdr:sp macro="" textlink="">
      <xdr:nvSpPr>
        <xdr:cNvPr id="205" name="テキスト ボックス 204"/>
        <xdr:cNvSpPr txBox="1"/>
      </xdr:nvSpPr>
      <xdr:spPr>
        <a:xfrm>
          <a:off x="863111" y="129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70910</xdr:rowOff>
    </xdr:from>
    <xdr:to>
      <xdr:col>6</xdr:col>
      <xdr:colOff>511175</xdr:colOff>
      <xdr:row>93</xdr:row>
      <xdr:rowOff>134156</xdr:rowOff>
    </xdr:to>
    <xdr:cxnSp macro="">
      <xdr:nvCxnSpPr>
        <xdr:cNvPr id="235" name="直線コネクタ 234"/>
        <xdr:cNvCxnSpPr/>
      </xdr:nvCxnSpPr>
      <xdr:spPr>
        <a:xfrm flipV="1">
          <a:off x="3797300" y="16015760"/>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134156</xdr:rowOff>
    </xdr:from>
    <xdr:to>
      <xdr:col>5</xdr:col>
      <xdr:colOff>358775</xdr:colOff>
      <xdr:row>93</xdr:row>
      <xdr:rowOff>153873</xdr:rowOff>
    </xdr:to>
    <xdr:cxnSp macro="">
      <xdr:nvCxnSpPr>
        <xdr:cNvPr id="238" name="直線コネクタ 237"/>
        <xdr:cNvCxnSpPr/>
      </xdr:nvCxnSpPr>
      <xdr:spPr>
        <a:xfrm flipV="1">
          <a:off x="2908300" y="16079006"/>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153873</xdr:rowOff>
    </xdr:from>
    <xdr:to>
      <xdr:col>4</xdr:col>
      <xdr:colOff>155575</xdr:colOff>
      <xdr:row>94</xdr:row>
      <xdr:rowOff>106324</xdr:rowOff>
    </xdr:to>
    <xdr:cxnSp macro="">
      <xdr:nvCxnSpPr>
        <xdr:cNvPr id="241" name="直線コネクタ 240"/>
        <xdr:cNvCxnSpPr/>
      </xdr:nvCxnSpPr>
      <xdr:spPr>
        <a:xfrm flipV="1">
          <a:off x="2019300" y="16098723"/>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90073</xdr:rowOff>
    </xdr:from>
    <xdr:ext cx="534377" cy="259045"/>
    <xdr:sp macro="" textlink="">
      <xdr:nvSpPr>
        <xdr:cNvPr id="243" name="テキスト ボックス 242"/>
        <xdr:cNvSpPr txBox="1"/>
      </xdr:nvSpPr>
      <xdr:spPr>
        <a:xfrm>
          <a:off x="2641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106324</xdr:rowOff>
    </xdr:from>
    <xdr:to>
      <xdr:col>2</xdr:col>
      <xdr:colOff>638175</xdr:colOff>
      <xdr:row>94</xdr:row>
      <xdr:rowOff>130536</xdr:rowOff>
    </xdr:to>
    <xdr:cxnSp macro="">
      <xdr:nvCxnSpPr>
        <xdr:cNvPr id="244" name="直線コネクタ 243"/>
        <xdr:cNvCxnSpPr/>
      </xdr:nvCxnSpPr>
      <xdr:spPr>
        <a:xfrm flipV="1">
          <a:off x="1130300" y="16222624"/>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3167</xdr:rowOff>
    </xdr:from>
    <xdr:ext cx="534377" cy="259045"/>
    <xdr:sp macro="" textlink="">
      <xdr:nvSpPr>
        <xdr:cNvPr id="246" name="テキスト ボックス 245"/>
        <xdr:cNvSpPr txBox="1"/>
      </xdr:nvSpPr>
      <xdr:spPr>
        <a:xfrm>
          <a:off x="1752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37819</xdr:rowOff>
    </xdr:from>
    <xdr:ext cx="534377" cy="259045"/>
    <xdr:sp macro="" textlink="">
      <xdr:nvSpPr>
        <xdr:cNvPr id="248" name="テキスト ボックス 247"/>
        <xdr:cNvSpPr txBox="1"/>
      </xdr:nvSpPr>
      <xdr:spPr>
        <a:xfrm>
          <a:off x="863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20110</xdr:rowOff>
    </xdr:from>
    <xdr:to>
      <xdr:col>6</xdr:col>
      <xdr:colOff>561975</xdr:colOff>
      <xdr:row>93</xdr:row>
      <xdr:rowOff>121710</xdr:rowOff>
    </xdr:to>
    <xdr:sp macro="" textlink="">
      <xdr:nvSpPr>
        <xdr:cNvPr id="254" name="円/楕円 253"/>
        <xdr:cNvSpPr/>
      </xdr:nvSpPr>
      <xdr:spPr>
        <a:xfrm>
          <a:off x="4584700" y="159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42987</xdr:rowOff>
    </xdr:from>
    <xdr:ext cx="534377" cy="259045"/>
    <xdr:sp macro="" textlink="">
      <xdr:nvSpPr>
        <xdr:cNvPr id="255" name="扶助費該当値テキスト"/>
        <xdr:cNvSpPr txBox="1"/>
      </xdr:nvSpPr>
      <xdr:spPr>
        <a:xfrm>
          <a:off x="4686300" y="1581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92,611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83356</xdr:rowOff>
    </xdr:from>
    <xdr:to>
      <xdr:col>5</xdr:col>
      <xdr:colOff>409575</xdr:colOff>
      <xdr:row>94</xdr:row>
      <xdr:rowOff>13506</xdr:rowOff>
    </xdr:to>
    <xdr:sp macro="" textlink="">
      <xdr:nvSpPr>
        <xdr:cNvPr id="256" name="円/楕円 255"/>
        <xdr:cNvSpPr/>
      </xdr:nvSpPr>
      <xdr:spPr>
        <a:xfrm>
          <a:off x="3746500" y="160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30033</xdr:rowOff>
    </xdr:from>
    <xdr:ext cx="534377" cy="259045"/>
    <xdr:sp macro="" textlink="">
      <xdr:nvSpPr>
        <xdr:cNvPr id="257" name="テキスト ボックス 256"/>
        <xdr:cNvSpPr txBox="1"/>
      </xdr:nvSpPr>
      <xdr:spPr>
        <a:xfrm>
          <a:off x="3530111" y="1580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89,291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103073</xdr:rowOff>
    </xdr:from>
    <xdr:to>
      <xdr:col>4</xdr:col>
      <xdr:colOff>206375</xdr:colOff>
      <xdr:row>94</xdr:row>
      <xdr:rowOff>33223</xdr:rowOff>
    </xdr:to>
    <xdr:sp macro="" textlink="">
      <xdr:nvSpPr>
        <xdr:cNvPr id="258" name="円/楕円 257"/>
        <xdr:cNvSpPr/>
      </xdr:nvSpPr>
      <xdr:spPr>
        <a:xfrm>
          <a:off x="2857500" y="160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49750</xdr:rowOff>
    </xdr:from>
    <xdr:ext cx="534377" cy="259045"/>
    <xdr:sp macro="" textlink="">
      <xdr:nvSpPr>
        <xdr:cNvPr id="259" name="テキスト ボックス 258"/>
        <xdr:cNvSpPr txBox="1"/>
      </xdr:nvSpPr>
      <xdr:spPr>
        <a:xfrm>
          <a:off x="2641111" y="158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88,256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55524</xdr:rowOff>
    </xdr:from>
    <xdr:to>
      <xdr:col>3</xdr:col>
      <xdr:colOff>3175</xdr:colOff>
      <xdr:row>94</xdr:row>
      <xdr:rowOff>157124</xdr:rowOff>
    </xdr:to>
    <xdr:sp macro="" textlink="">
      <xdr:nvSpPr>
        <xdr:cNvPr id="260" name="円/楕円 259"/>
        <xdr:cNvSpPr/>
      </xdr:nvSpPr>
      <xdr:spPr>
        <a:xfrm>
          <a:off x="1968500" y="161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2201</xdr:rowOff>
    </xdr:from>
    <xdr:ext cx="534377" cy="259045"/>
    <xdr:sp macro="" textlink="">
      <xdr:nvSpPr>
        <xdr:cNvPr id="261" name="テキスト ボックス 260"/>
        <xdr:cNvSpPr txBox="1"/>
      </xdr:nvSpPr>
      <xdr:spPr>
        <a:xfrm>
          <a:off x="1752111" y="159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81,752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79736</xdr:rowOff>
    </xdr:from>
    <xdr:to>
      <xdr:col>1</xdr:col>
      <xdr:colOff>485775</xdr:colOff>
      <xdr:row>95</xdr:row>
      <xdr:rowOff>9886</xdr:rowOff>
    </xdr:to>
    <xdr:sp macro="" textlink="">
      <xdr:nvSpPr>
        <xdr:cNvPr id="262" name="円/楕円 261"/>
        <xdr:cNvSpPr/>
      </xdr:nvSpPr>
      <xdr:spPr>
        <a:xfrm>
          <a:off x="1079500" y="161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26413</xdr:rowOff>
    </xdr:from>
    <xdr:ext cx="534377" cy="259045"/>
    <xdr:sp macro="" textlink="">
      <xdr:nvSpPr>
        <xdr:cNvPr id="263" name="テキスト ボックス 262"/>
        <xdr:cNvSpPr txBox="1"/>
      </xdr:nvSpPr>
      <xdr:spPr>
        <a:xfrm>
          <a:off x="863111" y="1597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65,450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15513</xdr:rowOff>
    </xdr:from>
    <xdr:to>
      <xdr:col>15</xdr:col>
      <xdr:colOff>180975</xdr:colOff>
      <xdr:row>36</xdr:row>
      <xdr:rowOff>48237</xdr:rowOff>
    </xdr:to>
    <xdr:cxnSp macro="">
      <xdr:nvCxnSpPr>
        <xdr:cNvPr id="292" name="直線コネクタ 291"/>
        <xdr:cNvCxnSpPr/>
      </xdr:nvCxnSpPr>
      <xdr:spPr>
        <a:xfrm>
          <a:off x="9639300" y="6187713"/>
          <a:ext cx="8382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15513</xdr:rowOff>
    </xdr:from>
    <xdr:to>
      <xdr:col>14</xdr:col>
      <xdr:colOff>28575</xdr:colOff>
      <xdr:row>36</xdr:row>
      <xdr:rowOff>93047</xdr:rowOff>
    </xdr:to>
    <xdr:cxnSp macro="">
      <xdr:nvCxnSpPr>
        <xdr:cNvPr id="295" name="直線コネクタ 294"/>
        <xdr:cNvCxnSpPr/>
      </xdr:nvCxnSpPr>
      <xdr:spPr>
        <a:xfrm flipV="1">
          <a:off x="8750300" y="6187713"/>
          <a:ext cx="8890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33586</xdr:rowOff>
    </xdr:from>
    <xdr:ext cx="599010" cy="259045"/>
    <xdr:sp macro="" textlink="">
      <xdr:nvSpPr>
        <xdr:cNvPr id="297" name="テキスト ボックス 296"/>
        <xdr:cNvSpPr txBox="1"/>
      </xdr:nvSpPr>
      <xdr:spPr>
        <a:xfrm>
          <a:off x="9339794"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93047</xdr:rowOff>
    </xdr:from>
    <xdr:to>
      <xdr:col>12</xdr:col>
      <xdr:colOff>511175</xdr:colOff>
      <xdr:row>36</xdr:row>
      <xdr:rowOff>132141</xdr:rowOff>
    </xdr:to>
    <xdr:cxnSp macro="">
      <xdr:nvCxnSpPr>
        <xdr:cNvPr id="298" name="直線コネクタ 297"/>
        <xdr:cNvCxnSpPr/>
      </xdr:nvCxnSpPr>
      <xdr:spPr>
        <a:xfrm flipV="1">
          <a:off x="7861300" y="6265247"/>
          <a:ext cx="889000" cy="3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81984</xdr:rowOff>
    </xdr:from>
    <xdr:ext cx="534377" cy="259045"/>
    <xdr:sp macro="" textlink="">
      <xdr:nvSpPr>
        <xdr:cNvPr id="300" name="テキスト ボックス 299"/>
        <xdr:cNvSpPr txBox="1"/>
      </xdr:nvSpPr>
      <xdr:spPr>
        <a:xfrm>
          <a:off x="8483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85674</xdr:rowOff>
    </xdr:from>
    <xdr:to>
      <xdr:col>11</xdr:col>
      <xdr:colOff>307975</xdr:colOff>
      <xdr:row>36</xdr:row>
      <xdr:rowOff>132141</xdr:rowOff>
    </xdr:to>
    <xdr:cxnSp macro="">
      <xdr:nvCxnSpPr>
        <xdr:cNvPr id="301" name="直線コネクタ 300"/>
        <xdr:cNvCxnSpPr/>
      </xdr:nvCxnSpPr>
      <xdr:spPr>
        <a:xfrm>
          <a:off x="6972300" y="6257874"/>
          <a:ext cx="889000" cy="4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102821</xdr:rowOff>
    </xdr:from>
    <xdr:ext cx="534377" cy="259045"/>
    <xdr:sp macro="" textlink="">
      <xdr:nvSpPr>
        <xdr:cNvPr id="303" name="テキスト ボックス 302"/>
        <xdr:cNvSpPr txBox="1"/>
      </xdr:nvSpPr>
      <xdr:spPr>
        <a:xfrm>
          <a:off x="7594111" y="64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110117</xdr:rowOff>
    </xdr:from>
    <xdr:ext cx="534377" cy="259045"/>
    <xdr:sp macro="" textlink="">
      <xdr:nvSpPr>
        <xdr:cNvPr id="305" name="テキスト ボックス 304"/>
        <xdr:cNvSpPr txBox="1"/>
      </xdr:nvSpPr>
      <xdr:spPr>
        <a:xfrm>
          <a:off x="6705111" y="64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168887</xdr:rowOff>
    </xdr:from>
    <xdr:to>
      <xdr:col>15</xdr:col>
      <xdr:colOff>231775</xdr:colOff>
      <xdr:row>36</xdr:row>
      <xdr:rowOff>99037</xdr:rowOff>
    </xdr:to>
    <xdr:sp macro="" textlink="">
      <xdr:nvSpPr>
        <xdr:cNvPr id="311" name="円/楕円 310"/>
        <xdr:cNvSpPr/>
      </xdr:nvSpPr>
      <xdr:spPr>
        <a:xfrm>
          <a:off x="10426700" y="616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20314</xdr:rowOff>
    </xdr:from>
    <xdr:ext cx="599010" cy="259045"/>
    <xdr:sp macro="" textlink="">
      <xdr:nvSpPr>
        <xdr:cNvPr id="312" name="補助費等該当値テキスト"/>
        <xdr:cNvSpPr txBox="1"/>
      </xdr:nvSpPr>
      <xdr:spPr>
        <a:xfrm>
          <a:off x="10528300" y="602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134,006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136163</xdr:rowOff>
    </xdr:from>
    <xdr:to>
      <xdr:col>14</xdr:col>
      <xdr:colOff>79375</xdr:colOff>
      <xdr:row>36</xdr:row>
      <xdr:rowOff>66313</xdr:rowOff>
    </xdr:to>
    <xdr:sp macro="" textlink="">
      <xdr:nvSpPr>
        <xdr:cNvPr id="313" name="円/楕円 312"/>
        <xdr:cNvSpPr/>
      </xdr:nvSpPr>
      <xdr:spPr>
        <a:xfrm>
          <a:off x="9588500" y="613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82840</xdr:rowOff>
    </xdr:from>
    <xdr:ext cx="599010" cy="259045"/>
    <xdr:sp macro="" textlink="">
      <xdr:nvSpPr>
        <xdr:cNvPr id="314" name="テキスト ボックス 313"/>
        <xdr:cNvSpPr txBox="1"/>
      </xdr:nvSpPr>
      <xdr:spPr>
        <a:xfrm>
          <a:off x="9339794" y="591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142,595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42247</xdr:rowOff>
    </xdr:from>
    <xdr:to>
      <xdr:col>12</xdr:col>
      <xdr:colOff>561975</xdr:colOff>
      <xdr:row>36</xdr:row>
      <xdr:rowOff>143847</xdr:rowOff>
    </xdr:to>
    <xdr:sp macro="" textlink="">
      <xdr:nvSpPr>
        <xdr:cNvPr id="315" name="円/楕円 314"/>
        <xdr:cNvSpPr/>
      </xdr:nvSpPr>
      <xdr:spPr>
        <a:xfrm>
          <a:off x="8699500" y="621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160374</xdr:rowOff>
    </xdr:from>
    <xdr:ext cx="599010" cy="259045"/>
    <xdr:sp macro="" textlink="">
      <xdr:nvSpPr>
        <xdr:cNvPr id="316" name="テキスト ボックス 315"/>
        <xdr:cNvSpPr txBox="1"/>
      </xdr:nvSpPr>
      <xdr:spPr>
        <a:xfrm>
          <a:off x="8450794" y="598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122,245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81341</xdr:rowOff>
    </xdr:from>
    <xdr:to>
      <xdr:col>11</xdr:col>
      <xdr:colOff>358775</xdr:colOff>
      <xdr:row>37</xdr:row>
      <xdr:rowOff>11491</xdr:rowOff>
    </xdr:to>
    <xdr:sp macro="" textlink="">
      <xdr:nvSpPr>
        <xdr:cNvPr id="317" name="円/楕円 316"/>
        <xdr:cNvSpPr/>
      </xdr:nvSpPr>
      <xdr:spPr>
        <a:xfrm>
          <a:off x="7810500" y="625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28018</xdr:rowOff>
    </xdr:from>
    <xdr:ext cx="599010" cy="259045"/>
    <xdr:sp macro="" textlink="">
      <xdr:nvSpPr>
        <xdr:cNvPr id="318" name="テキスト ボックス 317"/>
        <xdr:cNvSpPr txBox="1"/>
      </xdr:nvSpPr>
      <xdr:spPr>
        <a:xfrm>
          <a:off x="7561794" y="60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111,984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34874</xdr:rowOff>
    </xdr:from>
    <xdr:to>
      <xdr:col>10</xdr:col>
      <xdr:colOff>155575</xdr:colOff>
      <xdr:row>36</xdr:row>
      <xdr:rowOff>136474</xdr:rowOff>
    </xdr:to>
    <xdr:sp macro="" textlink="">
      <xdr:nvSpPr>
        <xdr:cNvPr id="319" name="円/楕円 318"/>
        <xdr:cNvSpPr/>
      </xdr:nvSpPr>
      <xdr:spPr>
        <a:xfrm>
          <a:off x="6921500" y="62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153001</xdr:rowOff>
    </xdr:from>
    <xdr:ext cx="599010" cy="259045"/>
    <xdr:sp macro="" textlink="">
      <xdr:nvSpPr>
        <xdr:cNvPr id="320" name="テキスト ボックス 319"/>
        <xdr:cNvSpPr txBox="1"/>
      </xdr:nvSpPr>
      <xdr:spPr>
        <a:xfrm>
          <a:off x="6672794" y="598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90979</xdr:rowOff>
    </xdr:from>
    <xdr:to>
      <xdr:col>15</xdr:col>
      <xdr:colOff>180975</xdr:colOff>
      <xdr:row>52</xdr:row>
      <xdr:rowOff>129348</xdr:rowOff>
    </xdr:to>
    <xdr:cxnSp macro="">
      <xdr:nvCxnSpPr>
        <xdr:cNvPr id="351" name="直線コネクタ 350"/>
        <xdr:cNvCxnSpPr/>
      </xdr:nvCxnSpPr>
      <xdr:spPr>
        <a:xfrm flipV="1">
          <a:off x="9639300" y="8834929"/>
          <a:ext cx="838200" cy="20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129348</xdr:rowOff>
    </xdr:from>
    <xdr:to>
      <xdr:col>14</xdr:col>
      <xdr:colOff>28575</xdr:colOff>
      <xdr:row>52</xdr:row>
      <xdr:rowOff>142387</xdr:rowOff>
    </xdr:to>
    <xdr:cxnSp macro="">
      <xdr:nvCxnSpPr>
        <xdr:cNvPr id="354" name="直線コネクタ 353"/>
        <xdr:cNvCxnSpPr/>
      </xdr:nvCxnSpPr>
      <xdr:spPr>
        <a:xfrm flipV="1">
          <a:off x="8750300" y="9044748"/>
          <a:ext cx="889000" cy="1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6" name="テキスト ボックス 355"/>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66548</xdr:rowOff>
    </xdr:from>
    <xdr:to>
      <xdr:col>12</xdr:col>
      <xdr:colOff>511175</xdr:colOff>
      <xdr:row>52</xdr:row>
      <xdr:rowOff>142387</xdr:rowOff>
    </xdr:to>
    <xdr:cxnSp macro="">
      <xdr:nvCxnSpPr>
        <xdr:cNvPr id="357" name="直線コネクタ 356"/>
        <xdr:cNvCxnSpPr/>
      </xdr:nvCxnSpPr>
      <xdr:spPr>
        <a:xfrm>
          <a:off x="7861300" y="8810498"/>
          <a:ext cx="889000" cy="24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59" name="テキスト ボックス 358"/>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68687</xdr:rowOff>
    </xdr:from>
    <xdr:to>
      <xdr:col>11</xdr:col>
      <xdr:colOff>307975</xdr:colOff>
      <xdr:row>51</xdr:row>
      <xdr:rowOff>66548</xdr:rowOff>
    </xdr:to>
    <xdr:cxnSp macro="">
      <xdr:nvCxnSpPr>
        <xdr:cNvPr id="360" name="直線コネクタ 359"/>
        <xdr:cNvCxnSpPr/>
      </xdr:nvCxnSpPr>
      <xdr:spPr>
        <a:xfrm>
          <a:off x="6972300" y="8641187"/>
          <a:ext cx="889000" cy="16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2" name="テキスト ボックス 361"/>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4" name="テキスト ボックス 363"/>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40179</xdr:rowOff>
    </xdr:from>
    <xdr:to>
      <xdr:col>15</xdr:col>
      <xdr:colOff>231775</xdr:colOff>
      <xdr:row>51</xdr:row>
      <xdr:rowOff>141779</xdr:rowOff>
    </xdr:to>
    <xdr:sp macro="" textlink="">
      <xdr:nvSpPr>
        <xdr:cNvPr id="370" name="円/楕円 369"/>
        <xdr:cNvSpPr/>
      </xdr:nvSpPr>
      <xdr:spPr>
        <a:xfrm>
          <a:off x="10426700" y="87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63056</xdr:rowOff>
    </xdr:from>
    <xdr:ext cx="599010" cy="259045"/>
    <xdr:sp macro="" textlink="">
      <xdr:nvSpPr>
        <xdr:cNvPr id="371" name="普通建設事業費該当値テキスト"/>
        <xdr:cNvSpPr txBox="1"/>
      </xdr:nvSpPr>
      <xdr:spPr>
        <a:xfrm>
          <a:off x="10528300" y="863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422,419</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78548</xdr:rowOff>
    </xdr:from>
    <xdr:to>
      <xdr:col>14</xdr:col>
      <xdr:colOff>79375</xdr:colOff>
      <xdr:row>53</xdr:row>
      <xdr:rowOff>8698</xdr:rowOff>
    </xdr:to>
    <xdr:sp macro="" textlink="">
      <xdr:nvSpPr>
        <xdr:cNvPr id="372" name="円/楕円 371"/>
        <xdr:cNvSpPr/>
      </xdr:nvSpPr>
      <xdr:spPr>
        <a:xfrm>
          <a:off x="9588500" y="899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25225</xdr:rowOff>
    </xdr:from>
    <xdr:ext cx="599010" cy="259045"/>
    <xdr:sp macro="" textlink="">
      <xdr:nvSpPr>
        <xdr:cNvPr id="373" name="テキスト ボックス 372"/>
        <xdr:cNvSpPr txBox="1"/>
      </xdr:nvSpPr>
      <xdr:spPr>
        <a:xfrm>
          <a:off x="9339794" y="876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358,170</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91587</xdr:rowOff>
    </xdr:from>
    <xdr:to>
      <xdr:col>12</xdr:col>
      <xdr:colOff>561975</xdr:colOff>
      <xdr:row>53</xdr:row>
      <xdr:rowOff>21737</xdr:rowOff>
    </xdr:to>
    <xdr:sp macro="" textlink="">
      <xdr:nvSpPr>
        <xdr:cNvPr id="374" name="円/楕円 373"/>
        <xdr:cNvSpPr/>
      </xdr:nvSpPr>
      <xdr:spPr>
        <a:xfrm>
          <a:off x="8699500" y="900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38264</xdr:rowOff>
    </xdr:from>
    <xdr:ext cx="599010" cy="259045"/>
    <xdr:sp macro="" textlink="">
      <xdr:nvSpPr>
        <xdr:cNvPr id="375" name="テキスト ボックス 374"/>
        <xdr:cNvSpPr txBox="1"/>
      </xdr:nvSpPr>
      <xdr:spPr>
        <a:xfrm>
          <a:off x="8450794" y="878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354,177</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15748</xdr:rowOff>
    </xdr:from>
    <xdr:to>
      <xdr:col>11</xdr:col>
      <xdr:colOff>358775</xdr:colOff>
      <xdr:row>51</xdr:row>
      <xdr:rowOff>117348</xdr:rowOff>
    </xdr:to>
    <xdr:sp macro="" textlink="">
      <xdr:nvSpPr>
        <xdr:cNvPr id="376" name="円/楕円 375"/>
        <xdr:cNvSpPr/>
      </xdr:nvSpPr>
      <xdr:spPr>
        <a:xfrm>
          <a:off x="7810500" y="87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133875</xdr:rowOff>
    </xdr:from>
    <xdr:ext cx="599010" cy="259045"/>
    <xdr:sp macro="" textlink="">
      <xdr:nvSpPr>
        <xdr:cNvPr id="377" name="テキスト ボックス 376"/>
        <xdr:cNvSpPr txBox="1"/>
      </xdr:nvSpPr>
      <xdr:spPr>
        <a:xfrm>
          <a:off x="7561794" y="853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429,900</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17887</xdr:rowOff>
    </xdr:from>
    <xdr:to>
      <xdr:col>10</xdr:col>
      <xdr:colOff>155575</xdr:colOff>
      <xdr:row>50</xdr:row>
      <xdr:rowOff>119487</xdr:rowOff>
    </xdr:to>
    <xdr:sp macro="" textlink="">
      <xdr:nvSpPr>
        <xdr:cNvPr id="378" name="円/楕円 377"/>
        <xdr:cNvSpPr/>
      </xdr:nvSpPr>
      <xdr:spPr>
        <a:xfrm>
          <a:off x="6921500" y="85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48</xdr:row>
      <xdr:rowOff>136014</xdr:rowOff>
    </xdr:from>
    <xdr:ext cx="599010" cy="259045"/>
    <xdr:sp macro="" textlink="">
      <xdr:nvSpPr>
        <xdr:cNvPr id="379" name="テキスト ボックス 378"/>
        <xdr:cNvSpPr txBox="1"/>
      </xdr:nvSpPr>
      <xdr:spPr>
        <a:xfrm>
          <a:off x="6672794" y="836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136952</xdr:rowOff>
    </xdr:from>
    <xdr:to>
      <xdr:col>15</xdr:col>
      <xdr:colOff>180975</xdr:colOff>
      <xdr:row>73</xdr:row>
      <xdr:rowOff>154189</xdr:rowOff>
    </xdr:to>
    <xdr:cxnSp macro="">
      <xdr:nvCxnSpPr>
        <xdr:cNvPr id="406" name="直線コネクタ 405"/>
        <xdr:cNvCxnSpPr/>
      </xdr:nvCxnSpPr>
      <xdr:spPr>
        <a:xfrm>
          <a:off x="9639300" y="12481352"/>
          <a:ext cx="838200" cy="18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7"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136952</xdr:rowOff>
    </xdr:from>
    <xdr:to>
      <xdr:col>14</xdr:col>
      <xdr:colOff>28575</xdr:colOff>
      <xdr:row>74</xdr:row>
      <xdr:rowOff>158697</xdr:rowOff>
    </xdr:to>
    <xdr:cxnSp macro="">
      <xdr:nvCxnSpPr>
        <xdr:cNvPr id="409" name="直線コネクタ 408"/>
        <xdr:cNvCxnSpPr/>
      </xdr:nvCxnSpPr>
      <xdr:spPr>
        <a:xfrm flipV="1">
          <a:off x="8750300" y="12481352"/>
          <a:ext cx="889000" cy="36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1" name="テキスト ボックス 410"/>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106463</xdr:rowOff>
    </xdr:from>
    <xdr:ext cx="534377" cy="259045"/>
    <xdr:sp macro="" textlink="">
      <xdr:nvSpPr>
        <xdr:cNvPr id="413" name="テキスト ボックス 412"/>
        <xdr:cNvSpPr txBox="1"/>
      </xdr:nvSpPr>
      <xdr:spPr>
        <a:xfrm>
          <a:off x="8483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103389</xdr:rowOff>
    </xdr:from>
    <xdr:to>
      <xdr:col>15</xdr:col>
      <xdr:colOff>231775</xdr:colOff>
      <xdr:row>74</xdr:row>
      <xdr:rowOff>33539</xdr:rowOff>
    </xdr:to>
    <xdr:sp macro="" textlink="">
      <xdr:nvSpPr>
        <xdr:cNvPr id="419" name="円/楕円 418"/>
        <xdr:cNvSpPr/>
      </xdr:nvSpPr>
      <xdr:spPr>
        <a:xfrm>
          <a:off x="10426700" y="1261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126266</xdr:rowOff>
    </xdr:from>
    <xdr:ext cx="599010" cy="259045"/>
    <xdr:sp macro="" textlink="">
      <xdr:nvSpPr>
        <xdr:cNvPr id="420" name="普通建設事業費 （ うち新規整備　）該当値テキスト"/>
        <xdr:cNvSpPr txBox="1"/>
      </xdr:nvSpPr>
      <xdr:spPr>
        <a:xfrm>
          <a:off x="10528300" y="1247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184,331</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86152</xdr:rowOff>
    </xdr:from>
    <xdr:to>
      <xdr:col>14</xdr:col>
      <xdr:colOff>79375</xdr:colOff>
      <xdr:row>73</xdr:row>
      <xdr:rowOff>16302</xdr:rowOff>
    </xdr:to>
    <xdr:sp macro="" textlink="">
      <xdr:nvSpPr>
        <xdr:cNvPr id="421" name="円/楕円 420"/>
        <xdr:cNvSpPr/>
      </xdr:nvSpPr>
      <xdr:spPr>
        <a:xfrm>
          <a:off x="9588500" y="1243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32829</xdr:rowOff>
    </xdr:from>
    <xdr:ext cx="599010" cy="259045"/>
    <xdr:sp macro="" textlink="">
      <xdr:nvSpPr>
        <xdr:cNvPr id="422" name="テキスト ボックス 421"/>
        <xdr:cNvSpPr txBox="1"/>
      </xdr:nvSpPr>
      <xdr:spPr>
        <a:xfrm>
          <a:off x="9339794" y="1220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225,601</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107897</xdr:rowOff>
    </xdr:from>
    <xdr:to>
      <xdr:col>12</xdr:col>
      <xdr:colOff>561975</xdr:colOff>
      <xdr:row>75</xdr:row>
      <xdr:rowOff>38047</xdr:rowOff>
    </xdr:to>
    <xdr:sp macro="" textlink="">
      <xdr:nvSpPr>
        <xdr:cNvPr id="423" name="円/楕円 422"/>
        <xdr:cNvSpPr/>
      </xdr:nvSpPr>
      <xdr:spPr>
        <a:xfrm>
          <a:off x="8699500" y="127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54574</xdr:rowOff>
    </xdr:from>
    <xdr:ext cx="599010" cy="259045"/>
    <xdr:sp macro="" textlink="">
      <xdr:nvSpPr>
        <xdr:cNvPr id="424" name="テキスト ボックス 423"/>
        <xdr:cNvSpPr txBox="1"/>
      </xdr:nvSpPr>
      <xdr:spPr>
        <a:xfrm>
          <a:off x="8450794" y="1257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42,393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10505</xdr:rowOff>
    </xdr:from>
    <xdr:to>
      <xdr:col>15</xdr:col>
      <xdr:colOff>180975</xdr:colOff>
      <xdr:row>96</xdr:row>
      <xdr:rowOff>122152</xdr:rowOff>
    </xdr:to>
    <xdr:cxnSp macro="">
      <xdr:nvCxnSpPr>
        <xdr:cNvPr id="451" name="直線コネクタ 450"/>
        <xdr:cNvCxnSpPr/>
      </xdr:nvCxnSpPr>
      <xdr:spPr>
        <a:xfrm flipV="1">
          <a:off x="9639300" y="16126805"/>
          <a:ext cx="838200" cy="45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70704</xdr:rowOff>
    </xdr:from>
    <xdr:to>
      <xdr:col>14</xdr:col>
      <xdr:colOff>28575</xdr:colOff>
      <xdr:row>96</xdr:row>
      <xdr:rowOff>122152</xdr:rowOff>
    </xdr:to>
    <xdr:cxnSp macro="">
      <xdr:nvCxnSpPr>
        <xdr:cNvPr id="454" name="直線コネクタ 453"/>
        <xdr:cNvCxnSpPr/>
      </xdr:nvCxnSpPr>
      <xdr:spPr>
        <a:xfrm>
          <a:off x="8750300" y="16358454"/>
          <a:ext cx="889000" cy="2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58" name="テキスト ボックス 457"/>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131155</xdr:rowOff>
    </xdr:from>
    <xdr:to>
      <xdr:col>15</xdr:col>
      <xdr:colOff>231775</xdr:colOff>
      <xdr:row>94</xdr:row>
      <xdr:rowOff>61305</xdr:rowOff>
    </xdr:to>
    <xdr:sp macro="" textlink="">
      <xdr:nvSpPr>
        <xdr:cNvPr id="464" name="円/楕円 463"/>
        <xdr:cNvSpPr/>
      </xdr:nvSpPr>
      <xdr:spPr>
        <a:xfrm>
          <a:off x="10426700" y="160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154032</xdr:rowOff>
    </xdr:from>
    <xdr:ext cx="599010" cy="259045"/>
    <xdr:sp macro="" textlink="">
      <xdr:nvSpPr>
        <xdr:cNvPr id="465" name="普通建設事業費 （ うち更新整備　）該当値テキスト"/>
        <xdr:cNvSpPr txBox="1"/>
      </xdr:nvSpPr>
      <xdr:spPr>
        <a:xfrm>
          <a:off x="10528300" y="1592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178,258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71352</xdr:rowOff>
    </xdr:from>
    <xdr:to>
      <xdr:col>14</xdr:col>
      <xdr:colOff>79375</xdr:colOff>
      <xdr:row>97</xdr:row>
      <xdr:rowOff>1502</xdr:rowOff>
    </xdr:to>
    <xdr:sp macro="" textlink="">
      <xdr:nvSpPr>
        <xdr:cNvPr id="466" name="円/楕円 465"/>
        <xdr:cNvSpPr/>
      </xdr:nvSpPr>
      <xdr:spPr>
        <a:xfrm>
          <a:off x="9588500" y="1653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18029</xdr:rowOff>
    </xdr:from>
    <xdr:ext cx="534377" cy="259045"/>
    <xdr:sp macro="" textlink="">
      <xdr:nvSpPr>
        <xdr:cNvPr id="467" name="テキスト ボックス 466"/>
        <xdr:cNvSpPr txBox="1"/>
      </xdr:nvSpPr>
      <xdr:spPr>
        <a:xfrm>
          <a:off x="9372111" y="1630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78,838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19904</xdr:rowOff>
    </xdr:from>
    <xdr:to>
      <xdr:col>12</xdr:col>
      <xdr:colOff>561975</xdr:colOff>
      <xdr:row>95</xdr:row>
      <xdr:rowOff>121504</xdr:rowOff>
    </xdr:to>
    <xdr:sp macro="" textlink="">
      <xdr:nvSpPr>
        <xdr:cNvPr id="468" name="円/楕円 467"/>
        <xdr:cNvSpPr/>
      </xdr:nvSpPr>
      <xdr:spPr>
        <a:xfrm>
          <a:off x="8699500" y="1630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138031</xdr:rowOff>
    </xdr:from>
    <xdr:ext cx="599010" cy="259045"/>
    <xdr:sp macro="" textlink="">
      <xdr:nvSpPr>
        <xdr:cNvPr id="469" name="テキスト ボックス 468"/>
        <xdr:cNvSpPr txBox="1"/>
      </xdr:nvSpPr>
      <xdr:spPr>
        <a:xfrm>
          <a:off x="8450794" y="1608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100622</xdr:rowOff>
    </xdr:from>
    <xdr:to>
      <xdr:col>22</xdr:col>
      <xdr:colOff>365125</xdr:colOff>
      <xdr:row>39</xdr:row>
      <xdr:rowOff>44450</xdr:rowOff>
    </xdr:to>
    <xdr:cxnSp macro="">
      <xdr:nvCxnSpPr>
        <xdr:cNvPr id="501" name="直線コネクタ 500"/>
        <xdr:cNvCxnSpPr/>
      </xdr:nvCxnSpPr>
      <xdr:spPr>
        <a:xfrm>
          <a:off x="14592300" y="6444272"/>
          <a:ext cx="889000" cy="28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132271</xdr:rowOff>
    </xdr:from>
    <xdr:to>
      <xdr:col>21</xdr:col>
      <xdr:colOff>161925</xdr:colOff>
      <xdr:row>37</xdr:row>
      <xdr:rowOff>100622</xdr:rowOff>
    </xdr:to>
    <xdr:cxnSp macro="">
      <xdr:nvCxnSpPr>
        <xdr:cNvPr id="504" name="直線コネクタ 503"/>
        <xdr:cNvCxnSpPr/>
      </xdr:nvCxnSpPr>
      <xdr:spPr>
        <a:xfrm>
          <a:off x="13703300" y="6304471"/>
          <a:ext cx="889000" cy="1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102036</xdr:rowOff>
    </xdr:from>
    <xdr:ext cx="534377" cy="259045"/>
    <xdr:sp macro="" textlink="">
      <xdr:nvSpPr>
        <xdr:cNvPr id="506" name="テキスト ボックス 505"/>
        <xdr:cNvSpPr txBox="1"/>
      </xdr:nvSpPr>
      <xdr:spPr>
        <a:xfrm>
          <a:off x="14325111" y="6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132271</xdr:rowOff>
    </xdr:from>
    <xdr:to>
      <xdr:col>19</xdr:col>
      <xdr:colOff>644525</xdr:colOff>
      <xdr:row>39</xdr:row>
      <xdr:rowOff>20130</xdr:rowOff>
    </xdr:to>
    <xdr:cxnSp macro="">
      <xdr:nvCxnSpPr>
        <xdr:cNvPr id="507" name="直線コネクタ 506"/>
        <xdr:cNvCxnSpPr/>
      </xdr:nvCxnSpPr>
      <xdr:spPr>
        <a:xfrm flipV="1">
          <a:off x="12814300" y="6304471"/>
          <a:ext cx="889000" cy="40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141126</xdr:rowOff>
    </xdr:from>
    <xdr:ext cx="469744" cy="259045"/>
    <xdr:sp macro="" textlink="">
      <xdr:nvSpPr>
        <xdr:cNvPr id="509" name="テキスト ボックス 508"/>
        <xdr:cNvSpPr txBox="1"/>
      </xdr:nvSpPr>
      <xdr:spPr>
        <a:xfrm>
          <a:off x="13468427" y="66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49822</xdr:rowOff>
    </xdr:from>
    <xdr:to>
      <xdr:col>21</xdr:col>
      <xdr:colOff>212725</xdr:colOff>
      <xdr:row>37</xdr:row>
      <xdr:rowOff>151422</xdr:rowOff>
    </xdr:to>
    <xdr:sp macro="" textlink="">
      <xdr:nvSpPr>
        <xdr:cNvPr id="521" name="円/楕円 520"/>
        <xdr:cNvSpPr/>
      </xdr:nvSpPr>
      <xdr:spPr>
        <a:xfrm>
          <a:off x="14541500" y="63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167949</xdr:rowOff>
    </xdr:from>
    <xdr:ext cx="534377" cy="259045"/>
    <xdr:sp macro="" textlink="">
      <xdr:nvSpPr>
        <xdr:cNvPr id="522" name="テキスト ボックス 521"/>
        <xdr:cNvSpPr txBox="1"/>
      </xdr:nvSpPr>
      <xdr:spPr>
        <a:xfrm>
          <a:off x="14325111" y="616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81471</xdr:rowOff>
    </xdr:from>
    <xdr:to>
      <xdr:col>20</xdr:col>
      <xdr:colOff>9525</xdr:colOff>
      <xdr:row>37</xdr:row>
      <xdr:rowOff>11621</xdr:rowOff>
    </xdr:to>
    <xdr:sp macro="" textlink="">
      <xdr:nvSpPr>
        <xdr:cNvPr id="523" name="円/楕円 522"/>
        <xdr:cNvSpPr/>
      </xdr:nvSpPr>
      <xdr:spPr>
        <a:xfrm>
          <a:off x="13652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28148</xdr:rowOff>
    </xdr:from>
    <xdr:ext cx="534377" cy="259045"/>
    <xdr:sp macro="" textlink="">
      <xdr:nvSpPr>
        <xdr:cNvPr id="524" name="テキスト ボックス 523"/>
        <xdr:cNvSpPr txBox="1"/>
      </xdr:nvSpPr>
      <xdr:spPr>
        <a:xfrm>
          <a:off x="13436111" y="60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140780</xdr:rowOff>
    </xdr:from>
    <xdr:to>
      <xdr:col>18</xdr:col>
      <xdr:colOff>492125</xdr:colOff>
      <xdr:row>39</xdr:row>
      <xdr:rowOff>70930</xdr:rowOff>
    </xdr:to>
    <xdr:sp macro="" textlink="">
      <xdr:nvSpPr>
        <xdr:cNvPr id="525" name="円/楕円 524"/>
        <xdr:cNvSpPr/>
      </xdr:nvSpPr>
      <xdr:spPr>
        <a:xfrm>
          <a:off x="12763500" y="66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62057</xdr:rowOff>
    </xdr:from>
    <xdr:ext cx="469744" cy="259045"/>
    <xdr:sp macro="" textlink="">
      <xdr:nvSpPr>
        <xdr:cNvPr id="526" name="テキスト ボックス 525"/>
        <xdr:cNvSpPr txBox="1"/>
      </xdr:nvSpPr>
      <xdr:spPr>
        <a:xfrm>
          <a:off x="12579427" y="674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135139</xdr:rowOff>
    </xdr:from>
    <xdr:to>
      <xdr:col>23</xdr:col>
      <xdr:colOff>517525</xdr:colOff>
      <xdr:row>76</xdr:row>
      <xdr:rowOff>150513</xdr:rowOff>
    </xdr:to>
    <xdr:cxnSp macro="">
      <xdr:nvCxnSpPr>
        <xdr:cNvPr id="600" name="直線コネクタ 599"/>
        <xdr:cNvCxnSpPr/>
      </xdr:nvCxnSpPr>
      <xdr:spPr>
        <a:xfrm>
          <a:off x="15481300" y="13165339"/>
          <a:ext cx="8382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130922</xdr:rowOff>
    </xdr:from>
    <xdr:to>
      <xdr:col>22</xdr:col>
      <xdr:colOff>365125</xdr:colOff>
      <xdr:row>76</xdr:row>
      <xdr:rowOff>135139</xdr:rowOff>
    </xdr:to>
    <xdr:cxnSp macro="">
      <xdr:nvCxnSpPr>
        <xdr:cNvPr id="603" name="直線コネクタ 602"/>
        <xdr:cNvCxnSpPr/>
      </xdr:nvCxnSpPr>
      <xdr:spPr>
        <a:xfrm>
          <a:off x="14592300" y="13161122"/>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117841</xdr:rowOff>
    </xdr:from>
    <xdr:to>
      <xdr:col>21</xdr:col>
      <xdr:colOff>161925</xdr:colOff>
      <xdr:row>76</xdr:row>
      <xdr:rowOff>130922</xdr:rowOff>
    </xdr:to>
    <xdr:cxnSp macro="">
      <xdr:nvCxnSpPr>
        <xdr:cNvPr id="606" name="直線コネクタ 605"/>
        <xdr:cNvCxnSpPr/>
      </xdr:nvCxnSpPr>
      <xdr:spPr>
        <a:xfrm>
          <a:off x="13703300" y="13148041"/>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115703</xdr:rowOff>
    </xdr:from>
    <xdr:to>
      <xdr:col>19</xdr:col>
      <xdr:colOff>644525</xdr:colOff>
      <xdr:row>76</xdr:row>
      <xdr:rowOff>117841</xdr:rowOff>
    </xdr:to>
    <xdr:cxnSp macro="">
      <xdr:nvCxnSpPr>
        <xdr:cNvPr id="609" name="直線コネクタ 608"/>
        <xdr:cNvCxnSpPr/>
      </xdr:nvCxnSpPr>
      <xdr:spPr>
        <a:xfrm>
          <a:off x="12814300" y="13145903"/>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99713</xdr:rowOff>
    </xdr:from>
    <xdr:to>
      <xdr:col>23</xdr:col>
      <xdr:colOff>568325</xdr:colOff>
      <xdr:row>77</xdr:row>
      <xdr:rowOff>29863</xdr:rowOff>
    </xdr:to>
    <xdr:sp macro="" textlink="">
      <xdr:nvSpPr>
        <xdr:cNvPr id="619" name="円/楕円 618"/>
        <xdr:cNvSpPr/>
      </xdr:nvSpPr>
      <xdr:spPr>
        <a:xfrm>
          <a:off x="16268700" y="1312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14640</xdr:rowOff>
    </xdr:from>
    <xdr:ext cx="534377" cy="259045"/>
    <xdr:sp macro="" textlink="">
      <xdr:nvSpPr>
        <xdr:cNvPr id="620" name="公債費該当値テキスト"/>
        <xdr:cNvSpPr txBox="1"/>
      </xdr:nvSpPr>
      <xdr:spPr>
        <a:xfrm>
          <a:off x="16370300" y="130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38,108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84339</xdr:rowOff>
    </xdr:from>
    <xdr:to>
      <xdr:col>22</xdr:col>
      <xdr:colOff>415925</xdr:colOff>
      <xdr:row>77</xdr:row>
      <xdr:rowOff>14489</xdr:rowOff>
    </xdr:to>
    <xdr:sp macro="" textlink="">
      <xdr:nvSpPr>
        <xdr:cNvPr id="621" name="円/楕円 620"/>
        <xdr:cNvSpPr/>
      </xdr:nvSpPr>
      <xdr:spPr>
        <a:xfrm>
          <a:off x="15430500" y="1311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5616</xdr:rowOff>
    </xdr:from>
    <xdr:ext cx="534377" cy="259045"/>
    <xdr:sp macro="" textlink="">
      <xdr:nvSpPr>
        <xdr:cNvPr id="622" name="テキスト ボックス 621"/>
        <xdr:cNvSpPr txBox="1"/>
      </xdr:nvSpPr>
      <xdr:spPr>
        <a:xfrm>
          <a:off x="15214111" y="1320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80122</xdr:rowOff>
    </xdr:from>
    <xdr:to>
      <xdr:col>21</xdr:col>
      <xdr:colOff>212725</xdr:colOff>
      <xdr:row>77</xdr:row>
      <xdr:rowOff>10272</xdr:rowOff>
    </xdr:to>
    <xdr:sp macro="" textlink="">
      <xdr:nvSpPr>
        <xdr:cNvPr id="623" name="円/楕円 622"/>
        <xdr:cNvSpPr/>
      </xdr:nvSpPr>
      <xdr:spPr>
        <a:xfrm>
          <a:off x="14541500" y="1311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1399</xdr:rowOff>
    </xdr:from>
    <xdr:ext cx="534377" cy="259045"/>
    <xdr:sp macro="" textlink="">
      <xdr:nvSpPr>
        <xdr:cNvPr id="624" name="テキスト ボックス 623"/>
        <xdr:cNvSpPr txBox="1"/>
      </xdr:nvSpPr>
      <xdr:spPr>
        <a:xfrm>
          <a:off x="14325111" y="1320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67041</xdr:rowOff>
    </xdr:from>
    <xdr:to>
      <xdr:col>20</xdr:col>
      <xdr:colOff>9525</xdr:colOff>
      <xdr:row>76</xdr:row>
      <xdr:rowOff>168641</xdr:rowOff>
    </xdr:to>
    <xdr:sp macro="" textlink="">
      <xdr:nvSpPr>
        <xdr:cNvPr id="625" name="円/楕円 624"/>
        <xdr:cNvSpPr/>
      </xdr:nvSpPr>
      <xdr:spPr>
        <a:xfrm>
          <a:off x="13652500" y="1309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159768</xdr:rowOff>
    </xdr:from>
    <xdr:ext cx="534377" cy="259045"/>
    <xdr:sp macro="" textlink="">
      <xdr:nvSpPr>
        <xdr:cNvPr id="626" name="テキスト ボックス 625"/>
        <xdr:cNvSpPr txBox="1"/>
      </xdr:nvSpPr>
      <xdr:spPr>
        <a:xfrm>
          <a:off x="13436111" y="131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64903</xdr:rowOff>
    </xdr:from>
    <xdr:to>
      <xdr:col>18</xdr:col>
      <xdr:colOff>492125</xdr:colOff>
      <xdr:row>76</xdr:row>
      <xdr:rowOff>166503</xdr:rowOff>
    </xdr:to>
    <xdr:sp macro="" textlink="">
      <xdr:nvSpPr>
        <xdr:cNvPr id="627" name="円/楕円 626"/>
        <xdr:cNvSpPr/>
      </xdr:nvSpPr>
      <xdr:spPr>
        <a:xfrm>
          <a:off x="12763500" y="130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157630</xdr:rowOff>
    </xdr:from>
    <xdr:ext cx="534377" cy="259045"/>
    <xdr:sp macro="" textlink="">
      <xdr:nvSpPr>
        <xdr:cNvPr id="628" name="テキスト ボックス 627"/>
        <xdr:cNvSpPr txBox="1"/>
      </xdr:nvSpPr>
      <xdr:spPr>
        <a:xfrm>
          <a:off x="12547111" y="1318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115229</xdr:rowOff>
    </xdr:from>
    <xdr:to>
      <xdr:col>23</xdr:col>
      <xdr:colOff>517525</xdr:colOff>
      <xdr:row>98</xdr:row>
      <xdr:rowOff>95765</xdr:rowOff>
    </xdr:to>
    <xdr:cxnSp macro="">
      <xdr:nvCxnSpPr>
        <xdr:cNvPr id="655" name="直線コネクタ 654"/>
        <xdr:cNvCxnSpPr/>
      </xdr:nvCxnSpPr>
      <xdr:spPr>
        <a:xfrm flipV="1">
          <a:off x="15481300" y="16745879"/>
          <a:ext cx="838200" cy="15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56" name="積立金平均値テキスト"/>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38711</xdr:rowOff>
    </xdr:from>
    <xdr:to>
      <xdr:col>22</xdr:col>
      <xdr:colOff>365125</xdr:colOff>
      <xdr:row>98</xdr:row>
      <xdr:rowOff>95765</xdr:rowOff>
    </xdr:to>
    <xdr:cxnSp macro="">
      <xdr:nvCxnSpPr>
        <xdr:cNvPr id="658" name="直線コネクタ 657"/>
        <xdr:cNvCxnSpPr/>
      </xdr:nvCxnSpPr>
      <xdr:spPr>
        <a:xfrm>
          <a:off x="14592300" y="16840811"/>
          <a:ext cx="889000" cy="5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38711</xdr:rowOff>
    </xdr:from>
    <xdr:to>
      <xdr:col>21</xdr:col>
      <xdr:colOff>161925</xdr:colOff>
      <xdr:row>98</xdr:row>
      <xdr:rowOff>112632</xdr:rowOff>
    </xdr:to>
    <xdr:cxnSp macro="">
      <xdr:nvCxnSpPr>
        <xdr:cNvPr id="661" name="直線コネクタ 660"/>
        <xdr:cNvCxnSpPr/>
      </xdr:nvCxnSpPr>
      <xdr:spPr>
        <a:xfrm flipV="1">
          <a:off x="13703300" y="16840811"/>
          <a:ext cx="889000" cy="7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79852</xdr:rowOff>
    </xdr:from>
    <xdr:to>
      <xdr:col>19</xdr:col>
      <xdr:colOff>644525</xdr:colOff>
      <xdr:row>98</xdr:row>
      <xdr:rowOff>112632</xdr:rowOff>
    </xdr:to>
    <xdr:cxnSp macro="">
      <xdr:nvCxnSpPr>
        <xdr:cNvPr id="664" name="直線コネクタ 663"/>
        <xdr:cNvCxnSpPr/>
      </xdr:nvCxnSpPr>
      <xdr:spPr>
        <a:xfrm>
          <a:off x="12814300" y="16881952"/>
          <a:ext cx="889000" cy="3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64429</xdr:rowOff>
    </xdr:from>
    <xdr:to>
      <xdr:col>23</xdr:col>
      <xdr:colOff>568325</xdr:colOff>
      <xdr:row>97</xdr:row>
      <xdr:rowOff>166029</xdr:rowOff>
    </xdr:to>
    <xdr:sp macro="" textlink="">
      <xdr:nvSpPr>
        <xdr:cNvPr id="674" name="円/楕円 673"/>
        <xdr:cNvSpPr/>
      </xdr:nvSpPr>
      <xdr:spPr>
        <a:xfrm>
          <a:off x="16268700" y="1669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87306</xdr:rowOff>
    </xdr:from>
    <xdr:ext cx="534377" cy="259045"/>
    <xdr:sp macro="" textlink="">
      <xdr:nvSpPr>
        <xdr:cNvPr id="675" name="積立金該当値テキスト"/>
        <xdr:cNvSpPr txBox="1"/>
      </xdr:nvSpPr>
      <xdr:spPr>
        <a:xfrm>
          <a:off x="16370300" y="1654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85,705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44965</xdr:rowOff>
    </xdr:from>
    <xdr:to>
      <xdr:col>22</xdr:col>
      <xdr:colOff>415925</xdr:colOff>
      <xdr:row>98</xdr:row>
      <xdr:rowOff>146565</xdr:rowOff>
    </xdr:to>
    <xdr:sp macro="" textlink="">
      <xdr:nvSpPr>
        <xdr:cNvPr id="676" name="円/楕円 675"/>
        <xdr:cNvSpPr/>
      </xdr:nvSpPr>
      <xdr:spPr>
        <a:xfrm>
          <a:off x="15430500" y="168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137692</xdr:rowOff>
    </xdr:from>
    <xdr:ext cx="534377" cy="259045"/>
    <xdr:sp macro="" textlink="">
      <xdr:nvSpPr>
        <xdr:cNvPr id="677" name="テキスト ボックス 676"/>
        <xdr:cNvSpPr txBox="1"/>
      </xdr:nvSpPr>
      <xdr:spPr>
        <a:xfrm>
          <a:off x="15214111" y="1693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159361</xdr:rowOff>
    </xdr:from>
    <xdr:to>
      <xdr:col>21</xdr:col>
      <xdr:colOff>212725</xdr:colOff>
      <xdr:row>98</xdr:row>
      <xdr:rowOff>89511</xdr:rowOff>
    </xdr:to>
    <xdr:sp macro="" textlink="">
      <xdr:nvSpPr>
        <xdr:cNvPr id="678" name="円/楕円 677"/>
        <xdr:cNvSpPr/>
      </xdr:nvSpPr>
      <xdr:spPr>
        <a:xfrm>
          <a:off x="14541500" y="167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80638</xdr:rowOff>
    </xdr:from>
    <xdr:ext cx="534377" cy="259045"/>
    <xdr:sp macro="" textlink="">
      <xdr:nvSpPr>
        <xdr:cNvPr id="679" name="テキスト ボックス 678"/>
        <xdr:cNvSpPr txBox="1"/>
      </xdr:nvSpPr>
      <xdr:spPr>
        <a:xfrm>
          <a:off x="14325111" y="1688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61832</xdr:rowOff>
    </xdr:from>
    <xdr:to>
      <xdr:col>20</xdr:col>
      <xdr:colOff>9525</xdr:colOff>
      <xdr:row>98</xdr:row>
      <xdr:rowOff>163432</xdr:rowOff>
    </xdr:to>
    <xdr:sp macro="" textlink="">
      <xdr:nvSpPr>
        <xdr:cNvPr id="680" name="円/楕円 679"/>
        <xdr:cNvSpPr/>
      </xdr:nvSpPr>
      <xdr:spPr>
        <a:xfrm>
          <a:off x="13652500" y="1686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154559</xdr:rowOff>
    </xdr:from>
    <xdr:ext cx="534377" cy="259045"/>
    <xdr:sp macro="" textlink="">
      <xdr:nvSpPr>
        <xdr:cNvPr id="681" name="テキスト ボックス 680"/>
        <xdr:cNvSpPr txBox="1"/>
      </xdr:nvSpPr>
      <xdr:spPr>
        <a:xfrm>
          <a:off x="13436111" y="1695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29052</xdr:rowOff>
    </xdr:from>
    <xdr:to>
      <xdr:col>18</xdr:col>
      <xdr:colOff>492125</xdr:colOff>
      <xdr:row>98</xdr:row>
      <xdr:rowOff>130652</xdr:rowOff>
    </xdr:to>
    <xdr:sp macro="" textlink="">
      <xdr:nvSpPr>
        <xdr:cNvPr id="682" name="円/楕円 681"/>
        <xdr:cNvSpPr/>
      </xdr:nvSpPr>
      <xdr:spPr>
        <a:xfrm>
          <a:off x="12763500" y="168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121779</xdr:rowOff>
    </xdr:from>
    <xdr:ext cx="534377" cy="259045"/>
    <xdr:sp macro="" textlink="">
      <xdr:nvSpPr>
        <xdr:cNvPr id="683" name="テキスト ボックス 682"/>
        <xdr:cNvSpPr txBox="1"/>
      </xdr:nvSpPr>
      <xdr:spPr>
        <a:xfrm>
          <a:off x="12547111" y="1692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109296</xdr:rowOff>
    </xdr:from>
    <xdr:to>
      <xdr:col>32</xdr:col>
      <xdr:colOff>187325</xdr:colOff>
      <xdr:row>54</xdr:row>
      <xdr:rowOff>23495</xdr:rowOff>
    </xdr:to>
    <xdr:cxnSp macro="">
      <xdr:nvCxnSpPr>
        <xdr:cNvPr id="769" name="直線コネクタ 768"/>
        <xdr:cNvCxnSpPr/>
      </xdr:nvCxnSpPr>
      <xdr:spPr>
        <a:xfrm flipV="1">
          <a:off x="21323300" y="8853246"/>
          <a:ext cx="838200" cy="4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118533</xdr:rowOff>
    </xdr:from>
    <xdr:ext cx="469744" cy="259045"/>
    <xdr:sp macro="" textlink="">
      <xdr:nvSpPr>
        <xdr:cNvPr id="770" name="貸付金平均値テキスト"/>
        <xdr:cNvSpPr txBox="1"/>
      </xdr:nvSpPr>
      <xdr:spPr>
        <a:xfrm>
          <a:off x="22212300" y="989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23495</xdr:rowOff>
    </xdr:from>
    <xdr:to>
      <xdr:col>31</xdr:col>
      <xdr:colOff>34925</xdr:colOff>
      <xdr:row>54</xdr:row>
      <xdr:rowOff>43459</xdr:rowOff>
    </xdr:to>
    <xdr:cxnSp macro="">
      <xdr:nvCxnSpPr>
        <xdr:cNvPr id="772" name="直線コネクタ 771"/>
        <xdr:cNvCxnSpPr/>
      </xdr:nvCxnSpPr>
      <xdr:spPr>
        <a:xfrm flipV="1">
          <a:off x="20434300" y="9281795"/>
          <a:ext cx="8890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84472</xdr:rowOff>
    </xdr:from>
    <xdr:ext cx="469744" cy="259045"/>
    <xdr:sp macro="" textlink="">
      <xdr:nvSpPr>
        <xdr:cNvPr id="774" name="テキスト ボックス 773"/>
        <xdr:cNvSpPr txBox="1"/>
      </xdr:nvSpPr>
      <xdr:spPr>
        <a:xfrm>
          <a:off x="21088427"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24791</xdr:rowOff>
    </xdr:from>
    <xdr:to>
      <xdr:col>29</xdr:col>
      <xdr:colOff>517525</xdr:colOff>
      <xdr:row>54</xdr:row>
      <xdr:rowOff>43459</xdr:rowOff>
    </xdr:to>
    <xdr:cxnSp macro="">
      <xdr:nvCxnSpPr>
        <xdr:cNvPr id="775" name="直線コネクタ 774"/>
        <xdr:cNvCxnSpPr/>
      </xdr:nvCxnSpPr>
      <xdr:spPr>
        <a:xfrm>
          <a:off x="19545300" y="9283091"/>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36466</xdr:rowOff>
    </xdr:from>
    <xdr:ext cx="469744" cy="259045"/>
    <xdr:sp macro="" textlink="">
      <xdr:nvSpPr>
        <xdr:cNvPr id="777" name="テキスト ボックス 776"/>
        <xdr:cNvSpPr txBox="1"/>
      </xdr:nvSpPr>
      <xdr:spPr>
        <a:xfrm>
          <a:off x="20199427" y="99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24791</xdr:rowOff>
    </xdr:from>
    <xdr:to>
      <xdr:col>28</xdr:col>
      <xdr:colOff>314325</xdr:colOff>
      <xdr:row>54</xdr:row>
      <xdr:rowOff>55728</xdr:rowOff>
    </xdr:to>
    <xdr:cxnSp macro="">
      <xdr:nvCxnSpPr>
        <xdr:cNvPr id="778" name="直線コネクタ 777"/>
        <xdr:cNvCxnSpPr/>
      </xdr:nvCxnSpPr>
      <xdr:spPr>
        <a:xfrm flipV="1">
          <a:off x="18656300" y="9283091"/>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33494</xdr:rowOff>
    </xdr:from>
    <xdr:ext cx="469744" cy="259045"/>
    <xdr:sp macro="" textlink="">
      <xdr:nvSpPr>
        <xdr:cNvPr id="780" name="テキスト ボックス 779"/>
        <xdr:cNvSpPr txBox="1"/>
      </xdr:nvSpPr>
      <xdr:spPr>
        <a:xfrm>
          <a:off x="19310427" y="997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4615</xdr:rowOff>
    </xdr:from>
    <xdr:ext cx="469744" cy="259045"/>
    <xdr:sp macro="" textlink="">
      <xdr:nvSpPr>
        <xdr:cNvPr id="782" name="テキスト ボックス 781"/>
        <xdr:cNvSpPr txBox="1"/>
      </xdr:nvSpPr>
      <xdr:spPr>
        <a:xfrm>
          <a:off x="18421427" y="99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51</xdr:row>
      <xdr:rowOff>58496</xdr:rowOff>
    </xdr:from>
    <xdr:to>
      <xdr:col>32</xdr:col>
      <xdr:colOff>238125</xdr:colOff>
      <xdr:row>51</xdr:row>
      <xdr:rowOff>160096</xdr:rowOff>
    </xdr:to>
    <xdr:sp macro="" textlink="">
      <xdr:nvSpPr>
        <xdr:cNvPr id="788" name="円/楕円 787"/>
        <xdr:cNvSpPr/>
      </xdr:nvSpPr>
      <xdr:spPr>
        <a:xfrm>
          <a:off x="22110700" y="88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50</xdr:row>
      <xdr:rowOff>159275</xdr:rowOff>
    </xdr:from>
    <xdr:ext cx="534377" cy="259045"/>
    <xdr:sp macro="" textlink="">
      <xdr:nvSpPr>
        <xdr:cNvPr id="789" name="貸付金該当値テキスト"/>
        <xdr:cNvSpPr txBox="1"/>
      </xdr:nvSpPr>
      <xdr:spPr>
        <a:xfrm>
          <a:off x="22212300" y="873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17,149</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144145</xdr:rowOff>
    </xdr:from>
    <xdr:to>
      <xdr:col>31</xdr:col>
      <xdr:colOff>85725</xdr:colOff>
      <xdr:row>54</xdr:row>
      <xdr:rowOff>74295</xdr:rowOff>
    </xdr:to>
    <xdr:sp macro="" textlink="">
      <xdr:nvSpPr>
        <xdr:cNvPr id="790" name="円/楕円 789"/>
        <xdr:cNvSpPr/>
      </xdr:nvSpPr>
      <xdr:spPr>
        <a:xfrm>
          <a:off x="21272500" y="92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90822</xdr:rowOff>
    </xdr:from>
    <xdr:ext cx="534377" cy="259045"/>
    <xdr:sp macro="" textlink="">
      <xdr:nvSpPr>
        <xdr:cNvPr id="791" name="テキスト ボックス 790"/>
        <xdr:cNvSpPr txBox="1"/>
      </xdr:nvSpPr>
      <xdr:spPr>
        <a:xfrm>
          <a:off x="21056111" y="90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11,525</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164109</xdr:rowOff>
    </xdr:from>
    <xdr:to>
      <xdr:col>29</xdr:col>
      <xdr:colOff>568325</xdr:colOff>
      <xdr:row>54</xdr:row>
      <xdr:rowOff>94259</xdr:rowOff>
    </xdr:to>
    <xdr:sp macro="" textlink="">
      <xdr:nvSpPr>
        <xdr:cNvPr id="792" name="円/楕円 791"/>
        <xdr:cNvSpPr/>
      </xdr:nvSpPr>
      <xdr:spPr>
        <a:xfrm>
          <a:off x="20383500" y="92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110786</xdr:rowOff>
    </xdr:from>
    <xdr:ext cx="534377" cy="259045"/>
    <xdr:sp macro="" textlink="">
      <xdr:nvSpPr>
        <xdr:cNvPr id="793" name="テキスト ボックス 792"/>
        <xdr:cNvSpPr txBox="1"/>
      </xdr:nvSpPr>
      <xdr:spPr>
        <a:xfrm>
          <a:off x="20167111" y="902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11,263</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145441</xdr:rowOff>
    </xdr:from>
    <xdr:to>
      <xdr:col>28</xdr:col>
      <xdr:colOff>365125</xdr:colOff>
      <xdr:row>54</xdr:row>
      <xdr:rowOff>75591</xdr:rowOff>
    </xdr:to>
    <xdr:sp macro="" textlink="">
      <xdr:nvSpPr>
        <xdr:cNvPr id="794" name="円/楕円 793"/>
        <xdr:cNvSpPr/>
      </xdr:nvSpPr>
      <xdr:spPr>
        <a:xfrm>
          <a:off x="19494500" y="92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92118</xdr:rowOff>
    </xdr:from>
    <xdr:ext cx="534377" cy="259045"/>
    <xdr:sp macro="" textlink="">
      <xdr:nvSpPr>
        <xdr:cNvPr id="795" name="テキスト ボックス 794"/>
        <xdr:cNvSpPr txBox="1"/>
      </xdr:nvSpPr>
      <xdr:spPr>
        <a:xfrm>
          <a:off x="19278111" y="900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11,508</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4928</xdr:rowOff>
    </xdr:from>
    <xdr:to>
      <xdr:col>27</xdr:col>
      <xdr:colOff>161925</xdr:colOff>
      <xdr:row>54</xdr:row>
      <xdr:rowOff>106528</xdr:rowOff>
    </xdr:to>
    <xdr:sp macro="" textlink="">
      <xdr:nvSpPr>
        <xdr:cNvPr id="796" name="円/楕円 795"/>
        <xdr:cNvSpPr/>
      </xdr:nvSpPr>
      <xdr:spPr>
        <a:xfrm>
          <a:off x="18605500" y="926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123055</xdr:rowOff>
    </xdr:from>
    <xdr:ext cx="534377" cy="259045"/>
    <xdr:sp macro="" textlink="">
      <xdr:nvSpPr>
        <xdr:cNvPr id="797" name="テキスト ボックス 796"/>
        <xdr:cNvSpPr txBox="1"/>
      </xdr:nvSpPr>
      <xdr:spPr>
        <a:xfrm>
          <a:off x="18389111" y="90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45,929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36449</xdr:rowOff>
    </xdr:from>
    <xdr:to>
      <xdr:col>32</xdr:col>
      <xdr:colOff>187325</xdr:colOff>
      <xdr:row>75</xdr:row>
      <xdr:rowOff>9830</xdr:rowOff>
    </xdr:to>
    <xdr:cxnSp macro="">
      <xdr:nvCxnSpPr>
        <xdr:cNvPr id="827" name="直線コネクタ 826"/>
        <xdr:cNvCxnSpPr/>
      </xdr:nvCxnSpPr>
      <xdr:spPr>
        <a:xfrm flipV="1">
          <a:off x="21323300" y="12723749"/>
          <a:ext cx="838200" cy="1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28"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41821</xdr:rowOff>
    </xdr:from>
    <xdr:to>
      <xdr:col>31</xdr:col>
      <xdr:colOff>34925</xdr:colOff>
      <xdr:row>75</xdr:row>
      <xdr:rowOff>9830</xdr:rowOff>
    </xdr:to>
    <xdr:cxnSp macro="">
      <xdr:nvCxnSpPr>
        <xdr:cNvPr id="830" name="直線コネクタ 829"/>
        <xdr:cNvCxnSpPr/>
      </xdr:nvCxnSpPr>
      <xdr:spPr>
        <a:xfrm>
          <a:off x="20434300" y="12557671"/>
          <a:ext cx="889000" cy="3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2" name="テキスト ボックス 831"/>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147815</xdr:rowOff>
    </xdr:from>
    <xdr:to>
      <xdr:col>29</xdr:col>
      <xdr:colOff>517525</xdr:colOff>
      <xdr:row>73</xdr:row>
      <xdr:rowOff>41821</xdr:rowOff>
    </xdr:to>
    <xdr:cxnSp macro="">
      <xdr:nvCxnSpPr>
        <xdr:cNvPr id="833" name="直線コネクタ 832"/>
        <xdr:cNvCxnSpPr/>
      </xdr:nvCxnSpPr>
      <xdr:spPr>
        <a:xfrm>
          <a:off x="19545300" y="12492215"/>
          <a:ext cx="889000" cy="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90567</xdr:rowOff>
    </xdr:from>
    <xdr:ext cx="534377" cy="259045"/>
    <xdr:sp macro="" textlink="">
      <xdr:nvSpPr>
        <xdr:cNvPr id="835" name="テキスト ボックス 834"/>
        <xdr:cNvSpPr txBox="1"/>
      </xdr:nvSpPr>
      <xdr:spPr>
        <a:xfrm>
          <a:off x="20167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147815</xdr:rowOff>
    </xdr:from>
    <xdr:to>
      <xdr:col>28</xdr:col>
      <xdr:colOff>314325</xdr:colOff>
      <xdr:row>72</xdr:row>
      <xdr:rowOff>166015</xdr:rowOff>
    </xdr:to>
    <xdr:cxnSp macro="">
      <xdr:nvCxnSpPr>
        <xdr:cNvPr id="836" name="直線コネクタ 835"/>
        <xdr:cNvCxnSpPr/>
      </xdr:nvCxnSpPr>
      <xdr:spPr>
        <a:xfrm flipV="1">
          <a:off x="18656300" y="12492215"/>
          <a:ext cx="889000" cy="1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119435</xdr:rowOff>
    </xdr:from>
    <xdr:ext cx="534377" cy="259045"/>
    <xdr:sp macro="" textlink="">
      <xdr:nvSpPr>
        <xdr:cNvPr id="838" name="テキスト ボックス 837"/>
        <xdr:cNvSpPr txBox="1"/>
      </xdr:nvSpPr>
      <xdr:spPr>
        <a:xfrm>
          <a:off x="19278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130191</xdr:rowOff>
    </xdr:from>
    <xdr:ext cx="534377" cy="259045"/>
    <xdr:sp macro="" textlink="">
      <xdr:nvSpPr>
        <xdr:cNvPr id="840" name="テキスト ボックス 839"/>
        <xdr:cNvSpPr txBox="1"/>
      </xdr:nvSpPr>
      <xdr:spPr>
        <a:xfrm>
          <a:off x="18389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157099</xdr:rowOff>
    </xdr:from>
    <xdr:to>
      <xdr:col>32</xdr:col>
      <xdr:colOff>238125</xdr:colOff>
      <xdr:row>74</xdr:row>
      <xdr:rowOff>87249</xdr:rowOff>
    </xdr:to>
    <xdr:sp macro="" textlink="">
      <xdr:nvSpPr>
        <xdr:cNvPr id="846" name="円/楕円 845"/>
        <xdr:cNvSpPr/>
      </xdr:nvSpPr>
      <xdr:spPr>
        <a:xfrm>
          <a:off x="22110700" y="1267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8526</xdr:rowOff>
    </xdr:from>
    <xdr:ext cx="534377" cy="259045"/>
    <xdr:sp macro="" textlink="">
      <xdr:nvSpPr>
        <xdr:cNvPr id="847" name="繰出金該当値テキスト"/>
        <xdr:cNvSpPr txBox="1"/>
      </xdr:nvSpPr>
      <xdr:spPr>
        <a:xfrm>
          <a:off x="22212300" y="125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98,130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130480</xdr:rowOff>
    </xdr:from>
    <xdr:to>
      <xdr:col>31</xdr:col>
      <xdr:colOff>85725</xdr:colOff>
      <xdr:row>75</xdr:row>
      <xdr:rowOff>60630</xdr:rowOff>
    </xdr:to>
    <xdr:sp macro="" textlink="">
      <xdr:nvSpPr>
        <xdr:cNvPr id="848" name="円/楕円 847"/>
        <xdr:cNvSpPr/>
      </xdr:nvSpPr>
      <xdr:spPr>
        <a:xfrm>
          <a:off x="21272500" y="128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77157</xdr:rowOff>
    </xdr:from>
    <xdr:ext cx="534377" cy="259045"/>
    <xdr:sp macro="" textlink="">
      <xdr:nvSpPr>
        <xdr:cNvPr id="849" name="テキスト ボックス 848"/>
        <xdr:cNvSpPr txBox="1"/>
      </xdr:nvSpPr>
      <xdr:spPr>
        <a:xfrm>
          <a:off x="21056111" y="1259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86,726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162471</xdr:rowOff>
    </xdr:from>
    <xdr:to>
      <xdr:col>29</xdr:col>
      <xdr:colOff>568325</xdr:colOff>
      <xdr:row>73</xdr:row>
      <xdr:rowOff>92621</xdr:rowOff>
    </xdr:to>
    <xdr:sp macro="" textlink="">
      <xdr:nvSpPr>
        <xdr:cNvPr id="850" name="円/楕円 849"/>
        <xdr:cNvSpPr/>
      </xdr:nvSpPr>
      <xdr:spPr>
        <a:xfrm>
          <a:off x="20383500" y="125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109148</xdr:rowOff>
    </xdr:from>
    <xdr:ext cx="599010" cy="259045"/>
    <xdr:sp macro="" textlink="">
      <xdr:nvSpPr>
        <xdr:cNvPr id="851" name="テキスト ボックス 850"/>
        <xdr:cNvSpPr txBox="1"/>
      </xdr:nvSpPr>
      <xdr:spPr>
        <a:xfrm>
          <a:off x="20134794" y="1228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111,207</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97015</xdr:rowOff>
    </xdr:from>
    <xdr:to>
      <xdr:col>28</xdr:col>
      <xdr:colOff>365125</xdr:colOff>
      <xdr:row>73</xdr:row>
      <xdr:rowOff>27165</xdr:rowOff>
    </xdr:to>
    <xdr:sp macro="" textlink="">
      <xdr:nvSpPr>
        <xdr:cNvPr id="852" name="円/楕円 851"/>
        <xdr:cNvSpPr/>
      </xdr:nvSpPr>
      <xdr:spPr>
        <a:xfrm>
          <a:off x="19494500" y="12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43692</xdr:rowOff>
    </xdr:from>
    <xdr:ext cx="599010" cy="259045"/>
    <xdr:sp macro="" textlink="">
      <xdr:nvSpPr>
        <xdr:cNvPr id="853" name="テキスト ボックス 852"/>
        <xdr:cNvSpPr txBox="1"/>
      </xdr:nvSpPr>
      <xdr:spPr>
        <a:xfrm>
          <a:off x="19245794" y="122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116,361</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115215</xdr:rowOff>
    </xdr:from>
    <xdr:to>
      <xdr:col>27</xdr:col>
      <xdr:colOff>161925</xdr:colOff>
      <xdr:row>73</xdr:row>
      <xdr:rowOff>45365</xdr:rowOff>
    </xdr:to>
    <xdr:sp macro="" textlink="">
      <xdr:nvSpPr>
        <xdr:cNvPr id="854" name="円/楕円 853"/>
        <xdr:cNvSpPr/>
      </xdr:nvSpPr>
      <xdr:spPr>
        <a:xfrm>
          <a:off x="18605500" y="124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61892</xdr:rowOff>
    </xdr:from>
    <xdr:ext cx="599010" cy="259045"/>
    <xdr:sp macro="" textlink="">
      <xdr:nvSpPr>
        <xdr:cNvPr id="855" name="テキスト ボックス 854"/>
        <xdr:cNvSpPr txBox="1"/>
      </xdr:nvSpPr>
      <xdr:spPr>
        <a:xfrm>
          <a:off x="18356794" y="1223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lt"/>
              <a:ea typeface="+mn-ea"/>
              <a:cs typeface="+mn-cs"/>
            </a:rPr>
            <a:t>・歳出決算総額は、住民一人当たり</a:t>
          </a:r>
          <a:r>
            <a:rPr lang="en-US" altLang="ja-JP" sz="1400" b="0" i="0" baseline="0">
              <a:solidFill>
                <a:schemeClr val="dk1"/>
              </a:solidFill>
              <a:effectLst/>
              <a:latin typeface="+mn-lt"/>
              <a:ea typeface="+mn-ea"/>
              <a:cs typeface="+mn-cs"/>
            </a:rPr>
            <a:t>1,335,247</a:t>
          </a:r>
          <a:r>
            <a:rPr lang="ja-JP" altLang="ja-JP" sz="1400" b="0" i="0" baseline="0">
              <a:solidFill>
                <a:schemeClr val="dk1"/>
              </a:solidFill>
              <a:effectLst/>
              <a:latin typeface="+mn-lt"/>
              <a:ea typeface="+mn-ea"/>
              <a:cs typeface="+mn-cs"/>
            </a:rPr>
            <a:t>円となっている。主な構成項目である人件費は、住民一人当たり</a:t>
          </a:r>
          <a:r>
            <a:rPr lang="en-US" altLang="ja-JP" sz="1400" b="0" i="0" baseline="0">
              <a:solidFill>
                <a:schemeClr val="dk1"/>
              </a:solidFill>
              <a:effectLst/>
              <a:latin typeface="+mn-lt"/>
              <a:ea typeface="+mn-ea"/>
              <a:cs typeface="+mn-cs"/>
            </a:rPr>
            <a:t>142,710</a:t>
          </a:r>
          <a:r>
            <a:rPr lang="ja-JP" altLang="ja-JP" sz="1400" b="0" i="0" baseline="0">
              <a:solidFill>
                <a:schemeClr val="dk1"/>
              </a:solidFill>
              <a:effectLst/>
              <a:latin typeface="+mn-lt"/>
              <a:ea typeface="+mn-ea"/>
              <a:cs typeface="+mn-cs"/>
            </a:rPr>
            <a:t>円で平成</a:t>
          </a:r>
          <a:r>
            <a:rPr lang="en-US" altLang="ja-JP" sz="1400" b="0" i="0" baseline="0">
              <a:solidFill>
                <a:schemeClr val="dk1"/>
              </a:solidFill>
              <a:effectLst/>
              <a:latin typeface="+mn-lt"/>
              <a:ea typeface="+mn-ea"/>
              <a:cs typeface="+mn-cs"/>
            </a:rPr>
            <a:t>24</a:t>
          </a:r>
          <a:r>
            <a:rPr lang="ja-JP" altLang="ja-JP" sz="1400" b="0" i="0" baseline="0">
              <a:solidFill>
                <a:schemeClr val="dk1"/>
              </a:solidFill>
              <a:effectLst/>
              <a:latin typeface="+mn-lt"/>
              <a:ea typeface="+mn-ea"/>
              <a:cs typeface="+mn-cs"/>
            </a:rPr>
            <a:t>年度から横ばいで推移してきており、高止まりの傾向にあるが、前年度から比較すると、類似団体平均は</a:t>
          </a:r>
          <a:r>
            <a:rPr lang="en-US" altLang="ja-JP" sz="1400" b="0" i="0" baseline="0">
              <a:solidFill>
                <a:schemeClr val="dk1"/>
              </a:solidFill>
              <a:effectLst/>
              <a:latin typeface="+mn-lt"/>
              <a:ea typeface="+mn-ea"/>
              <a:cs typeface="+mn-cs"/>
            </a:rPr>
            <a:t>1.5</a:t>
          </a:r>
          <a:r>
            <a:rPr lang="ja-JP" altLang="ja-JP" sz="1400" b="0" i="0" baseline="0">
              <a:solidFill>
                <a:schemeClr val="dk1"/>
              </a:solidFill>
              <a:effectLst/>
              <a:latin typeface="+mn-lt"/>
              <a:ea typeface="+mn-ea"/>
              <a:cs typeface="+mn-cs"/>
            </a:rPr>
            <a:t>％増加している中にあって、本町では</a:t>
          </a:r>
          <a:r>
            <a:rPr lang="en-US" altLang="ja-JP" sz="1400" b="0" i="0" baseline="0">
              <a:solidFill>
                <a:schemeClr val="dk1"/>
              </a:solidFill>
              <a:effectLst/>
              <a:latin typeface="+mn-lt"/>
              <a:ea typeface="+mn-ea"/>
              <a:cs typeface="+mn-cs"/>
            </a:rPr>
            <a:t>1.2</a:t>
          </a:r>
          <a:r>
            <a:rPr lang="ja-JP" altLang="en-US" sz="1400" b="0" i="0" baseline="0">
              <a:solidFill>
                <a:schemeClr val="dk1"/>
              </a:solidFill>
              <a:effectLst/>
              <a:latin typeface="+mn-lt"/>
              <a:ea typeface="+mn-ea"/>
              <a:cs typeface="+mn-cs"/>
            </a:rPr>
            <a:t>％増加して</a:t>
          </a:r>
          <a:r>
            <a:rPr lang="ja-JP" altLang="ja-JP" sz="1400" b="0" i="0" baseline="0">
              <a:solidFill>
                <a:schemeClr val="dk1"/>
              </a:solidFill>
              <a:effectLst/>
              <a:latin typeface="+mn-lt"/>
              <a:ea typeface="+mn-ea"/>
              <a:cs typeface="+mn-cs"/>
            </a:rPr>
            <a:t>いる状況にある。</a:t>
          </a:r>
          <a:endParaRPr lang="ja-JP" altLang="ja-JP" sz="1400">
            <a:effectLst/>
          </a:endParaRPr>
        </a:p>
        <a:p>
          <a:r>
            <a:rPr lang="ja-JP" altLang="ja-JP" sz="1400" b="0" i="0" baseline="0">
              <a:solidFill>
                <a:schemeClr val="dk1"/>
              </a:solidFill>
              <a:effectLst/>
              <a:latin typeface="+mn-lt"/>
              <a:ea typeface="+mn-ea"/>
              <a:cs typeface="+mn-cs"/>
            </a:rPr>
            <a:t>・普通建設事業費は住民一人当たり</a:t>
          </a:r>
          <a:r>
            <a:rPr lang="en-US" altLang="ja-JP" sz="1400" b="0" i="0" baseline="0">
              <a:solidFill>
                <a:schemeClr val="dk1"/>
              </a:solidFill>
              <a:effectLst/>
              <a:latin typeface="+mn-lt"/>
              <a:ea typeface="+mn-ea"/>
              <a:cs typeface="+mn-cs"/>
            </a:rPr>
            <a:t>422,419</a:t>
          </a:r>
          <a:r>
            <a:rPr lang="ja-JP" altLang="ja-JP" sz="1400" b="0" i="0" baseline="0">
              <a:solidFill>
                <a:schemeClr val="dk1"/>
              </a:solidFill>
              <a:effectLst/>
              <a:latin typeface="+mn-lt"/>
              <a:ea typeface="+mn-ea"/>
              <a:cs typeface="+mn-cs"/>
            </a:rPr>
            <a:t>円となっており、類似団体と比較して一人当たりコストが高い状況となっている。これは、</a:t>
          </a:r>
          <a:r>
            <a:rPr lang="ja-JP" altLang="en-US" sz="1400" b="0" i="0" baseline="0">
              <a:solidFill>
                <a:schemeClr val="dk1"/>
              </a:solidFill>
              <a:effectLst/>
              <a:latin typeface="+mn-lt"/>
              <a:ea typeface="+mn-ea"/>
              <a:cs typeface="+mn-cs"/>
            </a:rPr>
            <a:t>観光施設等の再整備工事や長寿命化計画に基づく町営住宅改修工事の増</a:t>
          </a:r>
          <a:r>
            <a:rPr lang="ja-JP" altLang="ja-JP" sz="1400" b="0" i="0" baseline="0">
              <a:solidFill>
                <a:schemeClr val="dk1"/>
              </a:solidFill>
              <a:effectLst/>
              <a:latin typeface="+mn-lt"/>
              <a:ea typeface="+mn-ea"/>
              <a:cs typeface="+mn-cs"/>
            </a:rPr>
            <a:t>加等によるものであり、前年度</a:t>
          </a:r>
          <a:r>
            <a:rPr lang="ja-JP" altLang="en-US" sz="1400" b="0" i="0" baseline="0">
              <a:solidFill>
                <a:schemeClr val="dk1"/>
              </a:solidFill>
              <a:effectLst/>
              <a:latin typeface="+mn-lt"/>
              <a:ea typeface="+mn-ea"/>
              <a:cs typeface="+mn-cs"/>
            </a:rPr>
            <a:t>と比較して</a:t>
          </a:r>
          <a:r>
            <a:rPr lang="en-US" altLang="ja-JP" sz="1400" b="0" i="0" baseline="0">
              <a:solidFill>
                <a:schemeClr val="dk1"/>
              </a:solidFill>
              <a:effectLst/>
              <a:latin typeface="+mn-lt"/>
              <a:ea typeface="+mn-ea"/>
              <a:cs typeface="+mn-cs"/>
            </a:rPr>
            <a:t>17.9</a:t>
          </a:r>
          <a:r>
            <a:rPr lang="ja-JP" altLang="en-US" sz="1400" b="0" i="0" baseline="0">
              <a:solidFill>
                <a:schemeClr val="dk1"/>
              </a:solidFill>
              <a:effectLst/>
              <a:latin typeface="+mn-lt"/>
              <a:ea typeface="+mn-ea"/>
              <a:cs typeface="+mn-cs"/>
            </a:rPr>
            <a:t>％の増加と</a:t>
          </a:r>
          <a:r>
            <a:rPr lang="ja-JP" altLang="ja-JP" sz="1400" b="0" i="0" baseline="0">
              <a:solidFill>
                <a:schemeClr val="dk1"/>
              </a:solidFill>
              <a:effectLst/>
              <a:latin typeface="+mn-lt"/>
              <a:ea typeface="+mn-ea"/>
              <a:cs typeface="+mn-cs"/>
            </a:rPr>
            <a:t>なっている。今後、公共施設等総合管理計画に基づき、 </a:t>
          </a:r>
          <a:r>
            <a:rPr kumimoji="1" lang="ja-JP" altLang="ja-JP" sz="1400" b="0" i="0" baseline="0">
              <a:solidFill>
                <a:schemeClr val="dk1"/>
              </a:solidFill>
              <a:effectLst/>
              <a:latin typeface="+mn-lt"/>
              <a:ea typeface="+mn-ea"/>
              <a:cs typeface="+mn-cs"/>
            </a:rPr>
            <a:t>公共施設の適正な配置及び維持管理経費の削減に努める。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8,367
8,291
212.19
11,600,201
11,172,015
381,618
5,347,147
2,455,092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155321</xdr:rowOff>
    </xdr:from>
    <xdr:to>
      <xdr:col>6</xdr:col>
      <xdr:colOff>511175</xdr:colOff>
      <xdr:row>34</xdr:row>
      <xdr:rowOff>107442</xdr:rowOff>
    </xdr:to>
    <xdr:cxnSp macro="">
      <xdr:nvCxnSpPr>
        <xdr:cNvPr id="61" name="直線コネクタ 60"/>
        <xdr:cNvCxnSpPr/>
      </xdr:nvCxnSpPr>
      <xdr:spPr>
        <a:xfrm>
          <a:off x="3797300" y="5813171"/>
          <a:ext cx="838200" cy="1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155321</xdr:rowOff>
    </xdr:from>
    <xdr:to>
      <xdr:col>5</xdr:col>
      <xdr:colOff>358775</xdr:colOff>
      <xdr:row>34</xdr:row>
      <xdr:rowOff>48387</xdr:rowOff>
    </xdr:to>
    <xdr:cxnSp macro="">
      <xdr:nvCxnSpPr>
        <xdr:cNvPr id="64" name="直線コネクタ 63"/>
        <xdr:cNvCxnSpPr/>
      </xdr:nvCxnSpPr>
      <xdr:spPr>
        <a:xfrm flipV="1">
          <a:off x="2908300" y="5813171"/>
          <a:ext cx="889000" cy="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48387</xdr:rowOff>
    </xdr:from>
    <xdr:to>
      <xdr:col>4</xdr:col>
      <xdr:colOff>155575</xdr:colOff>
      <xdr:row>34</xdr:row>
      <xdr:rowOff>143383</xdr:rowOff>
    </xdr:to>
    <xdr:cxnSp macro="">
      <xdr:nvCxnSpPr>
        <xdr:cNvPr id="67" name="直線コネクタ 66"/>
        <xdr:cNvCxnSpPr/>
      </xdr:nvCxnSpPr>
      <xdr:spPr>
        <a:xfrm flipV="1">
          <a:off x="2019300" y="5877687"/>
          <a:ext cx="889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78867</xdr:rowOff>
    </xdr:from>
    <xdr:to>
      <xdr:col>2</xdr:col>
      <xdr:colOff>638175</xdr:colOff>
      <xdr:row>34</xdr:row>
      <xdr:rowOff>143383</xdr:rowOff>
    </xdr:to>
    <xdr:cxnSp macro="">
      <xdr:nvCxnSpPr>
        <xdr:cNvPr id="70" name="直線コネクタ 69"/>
        <xdr:cNvCxnSpPr/>
      </xdr:nvCxnSpPr>
      <xdr:spPr>
        <a:xfrm>
          <a:off x="1130300" y="5908167"/>
          <a:ext cx="889000" cy="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56642</xdr:rowOff>
    </xdr:from>
    <xdr:to>
      <xdr:col>6</xdr:col>
      <xdr:colOff>561975</xdr:colOff>
      <xdr:row>34</xdr:row>
      <xdr:rowOff>158242</xdr:rowOff>
    </xdr:to>
    <xdr:sp macro="" textlink="">
      <xdr:nvSpPr>
        <xdr:cNvPr id="80" name="円/楕円 79"/>
        <xdr:cNvSpPr/>
      </xdr:nvSpPr>
      <xdr:spPr>
        <a:xfrm>
          <a:off x="4584700" y="58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79519</xdr:rowOff>
    </xdr:from>
    <xdr:ext cx="534377" cy="259045"/>
    <xdr:sp macro="" textlink="">
      <xdr:nvSpPr>
        <xdr:cNvPr id="81" name="議会費該当値テキスト"/>
        <xdr:cNvSpPr txBox="1"/>
      </xdr:nvSpPr>
      <xdr:spPr>
        <a:xfrm>
          <a:off x="4686300" y="573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104521</xdr:rowOff>
    </xdr:from>
    <xdr:to>
      <xdr:col>5</xdr:col>
      <xdr:colOff>409575</xdr:colOff>
      <xdr:row>34</xdr:row>
      <xdr:rowOff>34671</xdr:rowOff>
    </xdr:to>
    <xdr:sp macro="" textlink="">
      <xdr:nvSpPr>
        <xdr:cNvPr id="82" name="円/楕円 81"/>
        <xdr:cNvSpPr/>
      </xdr:nvSpPr>
      <xdr:spPr>
        <a:xfrm>
          <a:off x="3746500" y="576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51198</xdr:rowOff>
    </xdr:from>
    <xdr:ext cx="534377" cy="259045"/>
    <xdr:sp macro="" textlink="">
      <xdr:nvSpPr>
        <xdr:cNvPr id="83" name="テキスト ボックス 82"/>
        <xdr:cNvSpPr txBox="1"/>
      </xdr:nvSpPr>
      <xdr:spPr>
        <a:xfrm>
          <a:off x="3530111" y="553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169037</xdr:rowOff>
    </xdr:from>
    <xdr:to>
      <xdr:col>4</xdr:col>
      <xdr:colOff>206375</xdr:colOff>
      <xdr:row>34</xdr:row>
      <xdr:rowOff>99187</xdr:rowOff>
    </xdr:to>
    <xdr:sp macro="" textlink="">
      <xdr:nvSpPr>
        <xdr:cNvPr id="84" name="円/楕円 83"/>
        <xdr:cNvSpPr/>
      </xdr:nvSpPr>
      <xdr:spPr>
        <a:xfrm>
          <a:off x="2857500" y="582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115714</xdr:rowOff>
    </xdr:from>
    <xdr:ext cx="534377" cy="259045"/>
    <xdr:sp macro="" textlink="">
      <xdr:nvSpPr>
        <xdr:cNvPr id="85" name="テキスト ボックス 84"/>
        <xdr:cNvSpPr txBox="1"/>
      </xdr:nvSpPr>
      <xdr:spPr>
        <a:xfrm>
          <a:off x="2641111" y="560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92583</xdr:rowOff>
    </xdr:from>
    <xdr:to>
      <xdr:col>3</xdr:col>
      <xdr:colOff>3175</xdr:colOff>
      <xdr:row>35</xdr:row>
      <xdr:rowOff>22733</xdr:rowOff>
    </xdr:to>
    <xdr:sp macro="" textlink="">
      <xdr:nvSpPr>
        <xdr:cNvPr id="86" name="円/楕円 85"/>
        <xdr:cNvSpPr/>
      </xdr:nvSpPr>
      <xdr:spPr>
        <a:xfrm>
          <a:off x="1968500" y="59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39260</xdr:rowOff>
    </xdr:from>
    <xdr:ext cx="534377" cy="259045"/>
    <xdr:sp macro="" textlink="">
      <xdr:nvSpPr>
        <xdr:cNvPr id="87" name="テキスト ボックス 86"/>
        <xdr:cNvSpPr txBox="1"/>
      </xdr:nvSpPr>
      <xdr:spPr>
        <a:xfrm>
          <a:off x="1752111" y="56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28067</xdr:rowOff>
    </xdr:from>
    <xdr:to>
      <xdr:col>1</xdr:col>
      <xdr:colOff>485775</xdr:colOff>
      <xdr:row>34</xdr:row>
      <xdr:rowOff>129667</xdr:rowOff>
    </xdr:to>
    <xdr:sp macro="" textlink="">
      <xdr:nvSpPr>
        <xdr:cNvPr id="88" name="円/楕円 87"/>
        <xdr:cNvSpPr/>
      </xdr:nvSpPr>
      <xdr:spPr>
        <a:xfrm>
          <a:off x="1079500" y="585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146194</xdr:rowOff>
    </xdr:from>
    <xdr:ext cx="534377" cy="259045"/>
    <xdr:sp macro="" textlink="">
      <xdr:nvSpPr>
        <xdr:cNvPr id="89" name="テキスト ボックス 88"/>
        <xdr:cNvSpPr txBox="1"/>
      </xdr:nvSpPr>
      <xdr:spPr>
        <a:xfrm>
          <a:off x="863111" y="563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169111</xdr:rowOff>
    </xdr:from>
    <xdr:to>
      <xdr:col>6</xdr:col>
      <xdr:colOff>511175</xdr:colOff>
      <xdr:row>57</xdr:row>
      <xdr:rowOff>156878</xdr:rowOff>
    </xdr:to>
    <xdr:cxnSp macro="">
      <xdr:nvCxnSpPr>
        <xdr:cNvPr id="120" name="直線コネクタ 119"/>
        <xdr:cNvCxnSpPr/>
      </xdr:nvCxnSpPr>
      <xdr:spPr>
        <a:xfrm flipV="1">
          <a:off x="3797300" y="9770311"/>
          <a:ext cx="838200" cy="15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141518</xdr:rowOff>
    </xdr:from>
    <xdr:to>
      <xdr:col>5</xdr:col>
      <xdr:colOff>358775</xdr:colOff>
      <xdr:row>57</xdr:row>
      <xdr:rowOff>156878</xdr:rowOff>
    </xdr:to>
    <xdr:cxnSp macro="">
      <xdr:nvCxnSpPr>
        <xdr:cNvPr id="123" name="直線コネクタ 122"/>
        <xdr:cNvCxnSpPr/>
      </xdr:nvCxnSpPr>
      <xdr:spPr>
        <a:xfrm>
          <a:off x="2908300" y="9914168"/>
          <a:ext cx="889000" cy="1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122696</xdr:rowOff>
    </xdr:from>
    <xdr:to>
      <xdr:col>4</xdr:col>
      <xdr:colOff>155575</xdr:colOff>
      <xdr:row>57</xdr:row>
      <xdr:rowOff>141518</xdr:rowOff>
    </xdr:to>
    <xdr:cxnSp macro="">
      <xdr:nvCxnSpPr>
        <xdr:cNvPr id="126" name="直線コネクタ 125"/>
        <xdr:cNvCxnSpPr/>
      </xdr:nvCxnSpPr>
      <xdr:spPr>
        <a:xfrm>
          <a:off x="2019300" y="9895346"/>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122696</xdr:rowOff>
    </xdr:from>
    <xdr:to>
      <xdr:col>2</xdr:col>
      <xdr:colOff>638175</xdr:colOff>
      <xdr:row>57</xdr:row>
      <xdr:rowOff>158024</xdr:rowOff>
    </xdr:to>
    <xdr:cxnSp macro="">
      <xdr:nvCxnSpPr>
        <xdr:cNvPr id="129" name="直線コネクタ 128"/>
        <xdr:cNvCxnSpPr/>
      </xdr:nvCxnSpPr>
      <xdr:spPr>
        <a:xfrm flipV="1">
          <a:off x="1130300" y="9895346"/>
          <a:ext cx="889000" cy="3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106091</xdr:rowOff>
    </xdr:from>
    <xdr:ext cx="599010" cy="259045"/>
    <xdr:sp macro="" textlink="">
      <xdr:nvSpPr>
        <xdr:cNvPr id="131" name="テキスト ボックス 130"/>
        <xdr:cNvSpPr txBox="1"/>
      </xdr:nvSpPr>
      <xdr:spPr>
        <a:xfrm>
          <a:off x="1719794" y="1005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112471</xdr:rowOff>
    </xdr:from>
    <xdr:ext cx="599010" cy="259045"/>
    <xdr:sp macro="" textlink="">
      <xdr:nvSpPr>
        <xdr:cNvPr id="133" name="テキスト ボックス 132"/>
        <xdr:cNvSpPr txBox="1"/>
      </xdr:nvSpPr>
      <xdr:spPr>
        <a:xfrm>
          <a:off x="830794" y="100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118311</xdr:rowOff>
    </xdr:from>
    <xdr:to>
      <xdr:col>6</xdr:col>
      <xdr:colOff>561975</xdr:colOff>
      <xdr:row>57</xdr:row>
      <xdr:rowOff>48461</xdr:rowOff>
    </xdr:to>
    <xdr:sp macro="" textlink="">
      <xdr:nvSpPr>
        <xdr:cNvPr id="139" name="円/楕円 138"/>
        <xdr:cNvSpPr/>
      </xdr:nvSpPr>
      <xdr:spPr>
        <a:xfrm>
          <a:off x="4584700" y="971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141188</xdr:rowOff>
    </xdr:from>
    <xdr:ext cx="599010" cy="259045"/>
    <xdr:sp macro="" textlink="">
      <xdr:nvSpPr>
        <xdr:cNvPr id="140" name="総務費該当値テキスト"/>
        <xdr:cNvSpPr txBox="1"/>
      </xdr:nvSpPr>
      <xdr:spPr>
        <a:xfrm>
          <a:off x="4686300" y="957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271,988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106078</xdr:rowOff>
    </xdr:from>
    <xdr:to>
      <xdr:col>5</xdr:col>
      <xdr:colOff>409575</xdr:colOff>
      <xdr:row>58</xdr:row>
      <xdr:rowOff>36228</xdr:rowOff>
    </xdr:to>
    <xdr:sp macro="" textlink="">
      <xdr:nvSpPr>
        <xdr:cNvPr id="141" name="円/楕円 140"/>
        <xdr:cNvSpPr/>
      </xdr:nvSpPr>
      <xdr:spPr>
        <a:xfrm>
          <a:off x="3746500" y="98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52755</xdr:rowOff>
    </xdr:from>
    <xdr:ext cx="599010" cy="259045"/>
    <xdr:sp macro="" textlink="">
      <xdr:nvSpPr>
        <xdr:cNvPr id="142" name="テキスト ボックス 141"/>
        <xdr:cNvSpPr txBox="1"/>
      </xdr:nvSpPr>
      <xdr:spPr>
        <a:xfrm>
          <a:off x="3497794" y="965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90718</xdr:rowOff>
    </xdr:from>
    <xdr:to>
      <xdr:col>4</xdr:col>
      <xdr:colOff>206375</xdr:colOff>
      <xdr:row>58</xdr:row>
      <xdr:rowOff>20868</xdr:rowOff>
    </xdr:to>
    <xdr:sp macro="" textlink="">
      <xdr:nvSpPr>
        <xdr:cNvPr id="143" name="円/楕円 142"/>
        <xdr:cNvSpPr/>
      </xdr:nvSpPr>
      <xdr:spPr>
        <a:xfrm>
          <a:off x="2857500" y="98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11995</xdr:rowOff>
    </xdr:from>
    <xdr:ext cx="599010" cy="259045"/>
    <xdr:sp macro="" textlink="">
      <xdr:nvSpPr>
        <xdr:cNvPr id="144" name="テキスト ボックス 143"/>
        <xdr:cNvSpPr txBox="1"/>
      </xdr:nvSpPr>
      <xdr:spPr>
        <a:xfrm>
          <a:off x="2608794" y="995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71896</xdr:rowOff>
    </xdr:from>
    <xdr:to>
      <xdr:col>3</xdr:col>
      <xdr:colOff>3175</xdr:colOff>
      <xdr:row>58</xdr:row>
      <xdr:rowOff>2046</xdr:rowOff>
    </xdr:to>
    <xdr:sp macro="" textlink="">
      <xdr:nvSpPr>
        <xdr:cNvPr id="145" name="円/楕円 144"/>
        <xdr:cNvSpPr/>
      </xdr:nvSpPr>
      <xdr:spPr>
        <a:xfrm>
          <a:off x="1968500" y="984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18573</xdr:rowOff>
    </xdr:from>
    <xdr:ext cx="599010" cy="259045"/>
    <xdr:sp macro="" textlink="">
      <xdr:nvSpPr>
        <xdr:cNvPr id="146" name="テキスト ボックス 145"/>
        <xdr:cNvSpPr txBox="1"/>
      </xdr:nvSpPr>
      <xdr:spPr>
        <a:xfrm>
          <a:off x="1719794" y="96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195,414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107224</xdr:rowOff>
    </xdr:from>
    <xdr:to>
      <xdr:col>1</xdr:col>
      <xdr:colOff>485775</xdr:colOff>
      <xdr:row>58</xdr:row>
      <xdr:rowOff>37374</xdr:rowOff>
    </xdr:to>
    <xdr:sp macro="" textlink="">
      <xdr:nvSpPr>
        <xdr:cNvPr id="147" name="円/楕円 146"/>
        <xdr:cNvSpPr/>
      </xdr:nvSpPr>
      <xdr:spPr>
        <a:xfrm>
          <a:off x="1079500" y="987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53901</xdr:rowOff>
    </xdr:from>
    <xdr:ext cx="599010" cy="259045"/>
    <xdr:sp macro="" textlink="">
      <xdr:nvSpPr>
        <xdr:cNvPr id="148" name="テキスト ボックス 147"/>
        <xdr:cNvSpPr txBox="1"/>
      </xdr:nvSpPr>
      <xdr:spPr>
        <a:xfrm>
          <a:off x="830794" y="96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149,125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89157</xdr:rowOff>
    </xdr:from>
    <xdr:to>
      <xdr:col>6</xdr:col>
      <xdr:colOff>511175</xdr:colOff>
      <xdr:row>71</xdr:row>
      <xdr:rowOff>138383</xdr:rowOff>
    </xdr:to>
    <xdr:cxnSp macro="">
      <xdr:nvCxnSpPr>
        <xdr:cNvPr id="180" name="直線コネクタ 179"/>
        <xdr:cNvCxnSpPr/>
      </xdr:nvCxnSpPr>
      <xdr:spPr>
        <a:xfrm>
          <a:off x="3797300" y="12090657"/>
          <a:ext cx="838200" cy="22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89157</xdr:rowOff>
    </xdr:from>
    <xdr:to>
      <xdr:col>5</xdr:col>
      <xdr:colOff>358775</xdr:colOff>
      <xdr:row>71</xdr:row>
      <xdr:rowOff>27414</xdr:rowOff>
    </xdr:to>
    <xdr:cxnSp macro="">
      <xdr:nvCxnSpPr>
        <xdr:cNvPr id="183" name="直線コネクタ 182"/>
        <xdr:cNvCxnSpPr/>
      </xdr:nvCxnSpPr>
      <xdr:spPr>
        <a:xfrm flipV="1">
          <a:off x="2908300" y="12090657"/>
          <a:ext cx="889000" cy="10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27414</xdr:rowOff>
    </xdr:from>
    <xdr:to>
      <xdr:col>4</xdr:col>
      <xdr:colOff>155575</xdr:colOff>
      <xdr:row>71</xdr:row>
      <xdr:rowOff>161689</xdr:rowOff>
    </xdr:to>
    <xdr:cxnSp macro="">
      <xdr:nvCxnSpPr>
        <xdr:cNvPr id="186" name="直線コネクタ 185"/>
        <xdr:cNvCxnSpPr/>
      </xdr:nvCxnSpPr>
      <xdr:spPr>
        <a:xfrm flipV="1">
          <a:off x="2019300" y="12200364"/>
          <a:ext cx="889000" cy="13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148361</xdr:rowOff>
    </xdr:from>
    <xdr:ext cx="599010" cy="259045"/>
    <xdr:sp macro="" textlink="">
      <xdr:nvSpPr>
        <xdr:cNvPr id="188" name="テキスト ボックス 187"/>
        <xdr:cNvSpPr txBox="1"/>
      </xdr:nvSpPr>
      <xdr:spPr>
        <a:xfrm>
          <a:off x="2608794"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161689</xdr:rowOff>
    </xdr:from>
    <xdr:to>
      <xdr:col>2</xdr:col>
      <xdr:colOff>638175</xdr:colOff>
      <xdr:row>73</xdr:row>
      <xdr:rowOff>161156</xdr:rowOff>
    </xdr:to>
    <xdr:cxnSp macro="">
      <xdr:nvCxnSpPr>
        <xdr:cNvPr id="189" name="直線コネクタ 188"/>
        <xdr:cNvCxnSpPr/>
      </xdr:nvCxnSpPr>
      <xdr:spPr>
        <a:xfrm flipV="1">
          <a:off x="1130300" y="12334639"/>
          <a:ext cx="889000" cy="3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133066</xdr:rowOff>
    </xdr:from>
    <xdr:ext cx="599010" cy="259045"/>
    <xdr:sp macro="" textlink="">
      <xdr:nvSpPr>
        <xdr:cNvPr id="191" name="テキスト ボックス 190"/>
        <xdr:cNvSpPr txBox="1"/>
      </xdr:nvSpPr>
      <xdr:spPr>
        <a:xfrm>
          <a:off x="1719794"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22990</xdr:rowOff>
    </xdr:from>
    <xdr:ext cx="599010" cy="259045"/>
    <xdr:sp macro="" textlink="">
      <xdr:nvSpPr>
        <xdr:cNvPr id="193" name="テキスト ボックス 192"/>
        <xdr:cNvSpPr txBox="1"/>
      </xdr:nvSpPr>
      <xdr:spPr>
        <a:xfrm>
          <a:off x="830794" y="1305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87583</xdr:rowOff>
    </xdr:from>
    <xdr:to>
      <xdr:col>6</xdr:col>
      <xdr:colOff>561975</xdr:colOff>
      <xdr:row>72</xdr:row>
      <xdr:rowOff>17733</xdr:rowOff>
    </xdr:to>
    <xdr:sp macro="" textlink="">
      <xdr:nvSpPr>
        <xdr:cNvPr id="199" name="円/楕円 198"/>
        <xdr:cNvSpPr/>
      </xdr:nvSpPr>
      <xdr:spPr>
        <a:xfrm>
          <a:off x="4584700" y="122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110460</xdr:rowOff>
    </xdr:from>
    <xdr:ext cx="599010" cy="259045"/>
    <xdr:sp macro="" textlink="">
      <xdr:nvSpPr>
        <xdr:cNvPr id="200" name="民生費該当値テキスト"/>
        <xdr:cNvSpPr txBox="1"/>
      </xdr:nvSpPr>
      <xdr:spPr>
        <a:xfrm>
          <a:off x="4686300" y="1211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212,371</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38357</xdr:rowOff>
    </xdr:from>
    <xdr:to>
      <xdr:col>5</xdr:col>
      <xdr:colOff>409575</xdr:colOff>
      <xdr:row>70</xdr:row>
      <xdr:rowOff>139957</xdr:rowOff>
    </xdr:to>
    <xdr:sp macro="" textlink="">
      <xdr:nvSpPr>
        <xdr:cNvPr id="201" name="円/楕円 200"/>
        <xdr:cNvSpPr/>
      </xdr:nvSpPr>
      <xdr:spPr>
        <a:xfrm>
          <a:off x="3746500" y="120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68</xdr:row>
      <xdr:rowOff>156484</xdr:rowOff>
    </xdr:from>
    <xdr:ext cx="599010" cy="259045"/>
    <xdr:sp macro="" textlink="">
      <xdr:nvSpPr>
        <xdr:cNvPr id="202" name="テキスト ボックス 201"/>
        <xdr:cNvSpPr txBox="1"/>
      </xdr:nvSpPr>
      <xdr:spPr>
        <a:xfrm>
          <a:off x="3497794" y="1181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232,643</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148064</xdr:rowOff>
    </xdr:from>
    <xdr:to>
      <xdr:col>4</xdr:col>
      <xdr:colOff>206375</xdr:colOff>
      <xdr:row>71</xdr:row>
      <xdr:rowOff>78214</xdr:rowOff>
    </xdr:to>
    <xdr:sp macro="" textlink="">
      <xdr:nvSpPr>
        <xdr:cNvPr id="203" name="円/楕円 202"/>
        <xdr:cNvSpPr/>
      </xdr:nvSpPr>
      <xdr:spPr>
        <a:xfrm>
          <a:off x="2857500" y="1214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94741</xdr:rowOff>
    </xdr:from>
    <xdr:ext cx="599010" cy="259045"/>
    <xdr:sp macro="" textlink="">
      <xdr:nvSpPr>
        <xdr:cNvPr id="204" name="テキスト ボックス 203"/>
        <xdr:cNvSpPr txBox="1"/>
      </xdr:nvSpPr>
      <xdr:spPr>
        <a:xfrm>
          <a:off x="2608794" y="1192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222,565</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110889</xdr:rowOff>
    </xdr:from>
    <xdr:to>
      <xdr:col>3</xdr:col>
      <xdr:colOff>3175</xdr:colOff>
      <xdr:row>72</xdr:row>
      <xdr:rowOff>41039</xdr:rowOff>
    </xdr:to>
    <xdr:sp macro="" textlink="">
      <xdr:nvSpPr>
        <xdr:cNvPr id="205" name="円/楕円 204"/>
        <xdr:cNvSpPr/>
      </xdr:nvSpPr>
      <xdr:spPr>
        <a:xfrm>
          <a:off x="1968500" y="122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57566</xdr:rowOff>
    </xdr:from>
    <xdr:ext cx="599010" cy="259045"/>
    <xdr:sp macro="" textlink="">
      <xdr:nvSpPr>
        <xdr:cNvPr id="206" name="テキスト ボックス 205"/>
        <xdr:cNvSpPr txBox="1"/>
      </xdr:nvSpPr>
      <xdr:spPr>
        <a:xfrm>
          <a:off x="1719794" y="1205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210,230</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110356</xdr:rowOff>
    </xdr:from>
    <xdr:to>
      <xdr:col>1</xdr:col>
      <xdr:colOff>485775</xdr:colOff>
      <xdr:row>74</xdr:row>
      <xdr:rowOff>40506</xdr:rowOff>
    </xdr:to>
    <xdr:sp macro="" textlink="">
      <xdr:nvSpPr>
        <xdr:cNvPr id="207" name="円/楕円 206"/>
        <xdr:cNvSpPr/>
      </xdr:nvSpPr>
      <xdr:spPr>
        <a:xfrm>
          <a:off x="1079500" y="126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57033</xdr:rowOff>
    </xdr:from>
    <xdr:ext cx="599010" cy="259045"/>
    <xdr:sp macro="" textlink="">
      <xdr:nvSpPr>
        <xdr:cNvPr id="208" name="テキスト ボックス 207"/>
        <xdr:cNvSpPr txBox="1"/>
      </xdr:nvSpPr>
      <xdr:spPr>
        <a:xfrm>
          <a:off x="830794" y="1240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47217</xdr:rowOff>
    </xdr:from>
    <xdr:to>
      <xdr:col>6</xdr:col>
      <xdr:colOff>511175</xdr:colOff>
      <xdr:row>95</xdr:row>
      <xdr:rowOff>93281</xdr:rowOff>
    </xdr:to>
    <xdr:cxnSp macro="">
      <xdr:nvCxnSpPr>
        <xdr:cNvPr id="235" name="直線コネクタ 234"/>
        <xdr:cNvCxnSpPr/>
      </xdr:nvCxnSpPr>
      <xdr:spPr>
        <a:xfrm flipV="1">
          <a:off x="3797300" y="16334967"/>
          <a:ext cx="8382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93281</xdr:rowOff>
    </xdr:from>
    <xdr:to>
      <xdr:col>5</xdr:col>
      <xdr:colOff>358775</xdr:colOff>
      <xdr:row>96</xdr:row>
      <xdr:rowOff>39460</xdr:rowOff>
    </xdr:to>
    <xdr:cxnSp macro="">
      <xdr:nvCxnSpPr>
        <xdr:cNvPr id="238" name="直線コネクタ 237"/>
        <xdr:cNvCxnSpPr/>
      </xdr:nvCxnSpPr>
      <xdr:spPr>
        <a:xfrm flipV="1">
          <a:off x="2908300" y="16381031"/>
          <a:ext cx="889000" cy="11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136874</xdr:rowOff>
    </xdr:from>
    <xdr:to>
      <xdr:col>4</xdr:col>
      <xdr:colOff>155575</xdr:colOff>
      <xdr:row>96</xdr:row>
      <xdr:rowOff>39460</xdr:rowOff>
    </xdr:to>
    <xdr:cxnSp macro="">
      <xdr:nvCxnSpPr>
        <xdr:cNvPr id="241" name="直線コネクタ 240"/>
        <xdr:cNvCxnSpPr/>
      </xdr:nvCxnSpPr>
      <xdr:spPr>
        <a:xfrm>
          <a:off x="2019300" y="16424624"/>
          <a:ext cx="889000" cy="7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27390</xdr:rowOff>
    </xdr:from>
    <xdr:ext cx="534377" cy="259045"/>
    <xdr:sp macro="" textlink="">
      <xdr:nvSpPr>
        <xdr:cNvPr id="243" name="テキスト ボックス 242"/>
        <xdr:cNvSpPr txBox="1"/>
      </xdr:nvSpPr>
      <xdr:spPr>
        <a:xfrm>
          <a:off x="2641111" y="166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100847</xdr:rowOff>
    </xdr:from>
    <xdr:to>
      <xdr:col>2</xdr:col>
      <xdr:colOff>638175</xdr:colOff>
      <xdr:row>95</xdr:row>
      <xdr:rowOff>136874</xdr:rowOff>
    </xdr:to>
    <xdr:cxnSp macro="">
      <xdr:nvCxnSpPr>
        <xdr:cNvPr id="244" name="直線コネクタ 243"/>
        <xdr:cNvCxnSpPr/>
      </xdr:nvCxnSpPr>
      <xdr:spPr>
        <a:xfrm>
          <a:off x="1130300" y="16388597"/>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52249</xdr:rowOff>
    </xdr:from>
    <xdr:ext cx="534377" cy="259045"/>
    <xdr:sp macro="" textlink="">
      <xdr:nvSpPr>
        <xdr:cNvPr id="246" name="テキスト ボックス 245"/>
        <xdr:cNvSpPr txBox="1"/>
      </xdr:nvSpPr>
      <xdr:spPr>
        <a:xfrm>
          <a:off x="1752111" y="166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77395</xdr:rowOff>
    </xdr:from>
    <xdr:ext cx="534377" cy="259045"/>
    <xdr:sp macro="" textlink="">
      <xdr:nvSpPr>
        <xdr:cNvPr id="248" name="テキスト ボックス 247"/>
        <xdr:cNvSpPr txBox="1"/>
      </xdr:nvSpPr>
      <xdr:spPr>
        <a:xfrm>
          <a:off x="863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167867</xdr:rowOff>
    </xdr:from>
    <xdr:to>
      <xdr:col>6</xdr:col>
      <xdr:colOff>561975</xdr:colOff>
      <xdr:row>95</xdr:row>
      <xdr:rowOff>98017</xdr:rowOff>
    </xdr:to>
    <xdr:sp macro="" textlink="">
      <xdr:nvSpPr>
        <xdr:cNvPr id="254" name="円/楕円 253"/>
        <xdr:cNvSpPr/>
      </xdr:nvSpPr>
      <xdr:spPr>
        <a:xfrm>
          <a:off x="4584700" y="1628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19294</xdr:rowOff>
    </xdr:from>
    <xdr:ext cx="599010" cy="259045"/>
    <xdr:sp macro="" textlink="">
      <xdr:nvSpPr>
        <xdr:cNvPr id="255" name="衛生費該当値テキスト"/>
        <xdr:cNvSpPr txBox="1"/>
      </xdr:nvSpPr>
      <xdr:spPr>
        <a:xfrm>
          <a:off x="4686300" y="1613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132,728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42481</xdr:rowOff>
    </xdr:from>
    <xdr:to>
      <xdr:col>5</xdr:col>
      <xdr:colOff>409575</xdr:colOff>
      <xdr:row>95</xdr:row>
      <xdr:rowOff>144081</xdr:rowOff>
    </xdr:to>
    <xdr:sp macro="" textlink="">
      <xdr:nvSpPr>
        <xdr:cNvPr id="256" name="円/楕円 255"/>
        <xdr:cNvSpPr/>
      </xdr:nvSpPr>
      <xdr:spPr>
        <a:xfrm>
          <a:off x="3746500" y="163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160608</xdr:rowOff>
    </xdr:from>
    <xdr:ext cx="599010" cy="259045"/>
    <xdr:sp macro="" textlink="">
      <xdr:nvSpPr>
        <xdr:cNvPr id="257" name="テキスト ボックス 256"/>
        <xdr:cNvSpPr txBox="1"/>
      </xdr:nvSpPr>
      <xdr:spPr>
        <a:xfrm>
          <a:off x="3497794" y="161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122,653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160110</xdr:rowOff>
    </xdr:from>
    <xdr:to>
      <xdr:col>4</xdr:col>
      <xdr:colOff>206375</xdr:colOff>
      <xdr:row>96</xdr:row>
      <xdr:rowOff>90260</xdr:rowOff>
    </xdr:to>
    <xdr:sp macro="" textlink="">
      <xdr:nvSpPr>
        <xdr:cNvPr id="258" name="円/楕円 257"/>
        <xdr:cNvSpPr/>
      </xdr:nvSpPr>
      <xdr:spPr>
        <a:xfrm>
          <a:off x="2857500" y="164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106787</xdr:rowOff>
    </xdr:from>
    <xdr:ext cx="534377" cy="259045"/>
    <xdr:sp macro="" textlink="">
      <xdr:nvSpPr>
        <xdr:cNvPr id="259" name="テキスト ボックス 258"/>
        <xdr:cNvSpPr txBox="1"/>
      </xdr:nvSpPr>
      <xdr:spPr>
        <a:xfrm>
          <a:off x="2641111" y="1622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96,925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86074</xdr:rowOff>
    </xdr:from>
    <xdr:to>
      <xdr:col>3</xdr:col>
      <xdr:colOff>3175</xdr:colOff>
      <xdr:row>96</xdr:row>
      <xdr:rowOff>16224</xdr:rowOff>
    </xdr:to>
    <xdr:sp macro="" textlink="">
      <xdr:nvSpPr>
        <xdr:cNvPr id="260" name="円/楕円 259"/>
        <xdr:cNvSpPr/>
      </xdr:nvSpPr>
      <xdr:spPr>
        <a:xfrm>
          <a:off x="1968500" y="1637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32751</xdr:rowOff>
    </xdr:from>
    <xdr:ext cx="599010" cy="259045"/>
    <xdr:sp macro="" textlink="">
      <xdr:nvSpPr>
        <xdr:cNvPr id="261" name="テキスト ボックス 260"/>
        <xdr:cNvSpPr txBox="1"/>
      </xdr:nvSpPr>
      <xdr:spPr>
        <a:xfrm>
          <a:off x="1719794" y="1614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113,118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50047</xdr:rowOff>
    </xdr:from>
    <xdr:to>
      <xdr:col>1</xdr:col>
      <xdr:colOff>485775</xdr:colOff>
      <xdr:row>95</xdr:row>
      <xdr:rowOff>151647</xdr:rowOff>
    </xdr:to>
    <xdr:sp macro="" textlink="">
      <xdr:nvSpPr>
        <xdr:cNvPr id="262" name="円/楕円 261"/>
        <xdr:cNvSpPr/>
      </xdr:nvSpPr>
      <xdr:spPr>
        <a:xfrm>
          <a:off x="1079500" y="163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168174</xdr:rowOff>
    </xdr:from>
    <xdr:ext cx="599010" cy="259045"/>
    <xdr:sp macro="" textlink="">
      <xdr:nvSpPr>
        <xdr:cNvPr id="263" name="テキスト ボックス 262"/>
        <xdr:cNvSpPr txBox="1"/>
      </xdr:nvSpPr>
      <xdr:spPr>
        <a:xfrm>
          <a:off x="830794" y="1611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108001</xdr:rowOff>
    </xdr:from>
    <xdr:to>
      <xdr:col>15</xdr:col>
      <xdr:colOff>180975</xdr:colOff>
      <xdr:row>36</xdr:row>
      <xdr:rowOff>114402</xdr:rowOff>
    </xdr:to>
    <xdr:cxnSp macro="">
      <xdr:nvCxnSpPr>
        <xdr:cNvPr id="292" name="直線コネクタ 291"/>
        <xdr:cNvCxnSpPr/>
      </xdr:nvCxnSpPr>
      <xdr:spPr>
        <a:xfrm flipV="1">
          <a:off x="9639300" y="6280201"/>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45381</xdr:rowOff>
    </xdr:from>
    <xdr:ext cx="469744" cy="259045"/>
    <xdr:sp macro="" textlink="">
      <xdr:nvSpPr>
        <xdr:cNvPr id="293" name="労働費平均値テキスト"/>
        <xdr:cNvSpPr txBox="1"/>
      </xdr:nvSpPr>
      <xdr:spPr>
        <a:xfrm>
          <a:off x="10528300" y="6560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114402</xdr:rowOff>
    </xdr:from>
    <xdr:to>
      <xdr:col>14</xdr:col>
      <xdr:colOff>28575</xdr:colOff>
      <xdr:row>36</xdr:row>
      <xdr:rowOff>120879</xdr:rowOff>
    </xdr:to>
    <xdr:cxnSp macro="">
      <xdr:nvCxnSpPr>
        <xdr:cNvPr id="295" name="直線コネクタ 294"/>
        <xdr:cNvCxnSpPr/>
      </xdr:nvCxnSpPr>
      <xdr:spPr>
        <a:xfrm flipV="1">
          <a:off x="8750300" y="628660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148099</xdr:rowOff>
    </xdr:from>
    <xdr:ext cx="469744" cy="259045"/>
    <xdr:sp macro="" textlink="">
      <xdr:nvSpPr>
        <xdr:cNvPr id="297" name="テキスト ボックス 296"/>
        <xdr:cNvSpPr txBox="1"/>
      </xdr:nvSpPr>
      <xdr:spPr>
        <a:xfrm>
          <a:off x="9404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119507</xdr:rowOff>
    </xdr:from>
    <xdr:to>
      <xdr:col>12</xdr:col>
      <xdr:colOff>511175</xdr:colOff>
      <xdr:row>36</xdr:row>
      <xdr:rowOff>120879</xdr:rowOff>
    </xdr:to>
    <xdr:cxnSp macro="">
      <xdr:nvCxnSpPr>
        <xdr:cNvPr id="298" name="直線コネクタ 297"/>
        <xdr:cNvCxnSpPr/>
      </xdr:nvCxnSpPr>
      <xdr:spPr>
        <a:xfrm>
          <a:off x="7861300" y="5948807"/>
          <a:ext cx="889000" cy="3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62984</xdr:rowOff>
    </xdr:from>
    <xdr:ext cx="469744" cy="259045"/>
    <xdr:sp macro="" textlink="">
      <xdr:nvSpPr>
        <xdr:cNvPr id="300" name="テキスト ボックス 299"/>
        <xdr:cNvSpPr txBox="1"/>
      </xdr:nvSpPr>
      <xdr:spPr>
        <a:xfrm>
          <a:off x="8515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119507</xdr:rowOff>
    </xdr:from>
    <xdr:to>
      <xdr:col>11</xdr:col>
      <xdr:colOff>307975</xdr:colOff>
      <xdr:row>35</xdr:row>
      <xdr:rowOff>30048</xdr:rowOff>
    </xdr:to>
    <xdr:cxnSp macro="">
      <xdr:nvCxnSpPr>
        <xdr:cNvPr id="301" name="直線コネクタ 300"/>
        <xdr:cNvCxnSpPr/>
      </xdr:nvCxnSpPr>
      <xdr:spPr>
        <a:xfrm flipV="1">
          <a:off x="6972300" y="5948807"/>
          <a:ext cx="889000" cy="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33266</xdr:rowOff>
    </xdr:from>
    <xdr:ext cx="469744" cy="259045"/>
    <xdr:sp macro="" textlink="">
      <xdr:nvSpPr>
        <xdr:cNvPr id="303" name="テキスト ボックス 302"/>
        <xdr:cNvSpPr txBox="1"/>
      </xdr:nvSpPr>
      <xdr:spPr>
        <a:xfrm>
          <a:off x="7626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12844</xdr:rowOff>
    </xdr:from>
    <xdr:ext cx="469744" cy="259045"/>
    <xdr:sp macro="" textlink="">
      <xdr:nvSpPr>
        <xdr:cNvPr id="305" name="テキスト ボックス 304"/>
        <xdr:cNvSpPr txBox="1"/>
      </xdr:nvSpPr>
      <xdr:spPr>
        <a:xfrm>
          <a:off x="6737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57201</xdr:rowOff>
    </xdr:from>
    <xdr:to>
      <xdr:col>15</xdr:col>
      <xdr:colOff>231775</xdr:colOff>
      <xdr:row>36</xdr:row>
      <xdr:rowOff>158801</xdr:rowOff>
    </xdr:to>
    <xdr:sp macro="" textlink="">
      <xdr:nvSpPr>
        <xdr:cNvPr id="311" name="円/楕円 310"/>
        <xdr:cNvSpPr/>
      </xdr:nvSpPr>
      <xdr:spPr>
        <a:xfrm>
          <a:off x="10426700" y="62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80078</xdr:rowOff>
    </xdr:from>
    <xdr:ext cx="469744" cy="259045"/>
    <xdr:sp macro="" textlink="">
      <xdr:nvSpPr>
        <xdr:cNvPr id="312" name="労働費該当値テキスト"/>
        <xdr:cNvSpPr txBox="1"/>
      </xdr:nvSpPr>
      <xdr:spPr>
        <a:xfrm>
          <a:off x="10528300" y="60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63602</xdr:rowOff>
    </xdr:from>
    <xdr:to>
      <xdr:col>14</xdr:col>
      <xdr:colOff>79375</xdr:colOff>
      <xdr:row>36</xdr:row>
      <xdr:rowOff>165202</xdr:rowOff>
    </xdr:to>
    <xdr:sp macro="" textlink="">
      <xdr:nvSpPr>
        <xdr:cNvPr id="313" name="円/楕円 312"/>
        <xdr:cNvSpPr/>
      </xdr:nvSpPr>
      <xdr:spPr>
        <a:xfrm>
          <a:off x="9588500" y="62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10279</xdr:rowOff>
    </xdr:from>
    <xdr:ext cx="469744" cy="259045"/>
    <xdr:sp macro="" textlink="">
      <xdr:nvSpPr>
        <xdr:cNvPr id="314" name="テキスト ボックス 313"/>
        <xdr:cNvSpPr txBox="1"/>
      </xdr:nvSpPr>
      <xdr:spPr>
        <a:xfrm>
          <a:off x="9404427" y="60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70079</xdr:rowOff>
    </xdr:from>
    <xdr:to>
      <xdr:col>12</xdr:col>
      <xdr:colOff>561975</xdr:colOff>
      <xdr:row>37</xdr:row>
      <xdr:rowOff>229</xdr:rowOff>
    </xdr:to>
    <xdr:sp macro="" textlink="">
      <xdr:nvSpPr>
        <xdr:cNvPr id="315" name="円/楕円 314"/>
        <xdr:cNvSpPr/>
      </xdr:nvSpPr>
      <xdr:spPr>
        <a:xfrm>
          <a:off x="8699500" y="62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16756</xdr:rowOff>
    </xdr:from>
    <xdr:ext cx="469744" cy="259045"/>
    <xdr:sp macro="" textlink="">
      <xdr:nvSpPr>
        <xdr:cNvPr id="316" name="テキスト ボックス 315"/>
        <xdr:cNvSpPr txBox="1"/>
      </xdr:nvSpPr>
      <xdr:spPr>
        <a:xfrm>
          <a:off x="8515427" y="601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68707</xdr:rowOff>
    </xdr:from>
    <xdr:to>
      <xdr:col>11</xdr:col>
      <xdr:colOff>358775</xdr:colOff>
      <xdr:row>34</xdr:row>
      <xdr:rowOff>170307</xdr:rowOff>
    </xdr:to>
    <xdr:sp macro="" textlink="">
      <xdr:nvSpPr>
        <xdr:cNvPr id="317" name="円/楕円 316"/>
        <xdr:cNvSpPr/>
      </xdr:nvSpPr>
      <xdr:spPr>
        <a:xfrm>
          <a:off x="7810500" y="58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15384</xdr:rowOff>
    </xdr:from>
    <xdr:ext cx="534377" cy="259045"/>
    <xdr:sp macro="" textlink="">
      <xdr:nvSpPr>
        <xdr:cNvPr id="318" name="テキスト ボックス 317"/>
        <xdr:cNvSpPr txBox="1"/>
      </xdr:nvSpPr>
      <xdr:spPr>
        <a:xfrm>
          <a:off x="7594111" y="567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150698</xdr:rowOff>
    </xdr:from>
    <xdr:to>
      <xdr:col>10</xdr:col>
      <xdr:colOff>155575</xdr:colOff>
      <xdr:row>35</xdr:row>
      <xdr:rowOff>80848</xdr:rowOff>
    </xdr:to>
    <xdr:sp macro="" textlink="">
      <xdr:nvSpPr>
        <xdr:cNvPr id="319" name="円/楕円 318"/>
        <xdr:cNvSpPr/>
      </xdr:nvSpPr>
      <xdr:spPr>
        <a:xfrm>
          <a:off x="6921500" y="59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97375</xdr:rowOff>
    </xdr:from>
    <xdr:ext cx="469744" cy="259045"/>
    <xdr:sp macro="" textlink="">
      <xdr:nvSpPr>
        <xdr:cNvPr id="320" name="テキスト ボックス 319"/>
        <xdr:cNvSpPr txBox="1"/>
      </xdr:nvSpPr>
      <xdr:spPr>
        <a:xfrm>
          <a:off x="6737427" y="575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134259</xdr:rowOff>
    </xdr:from>
    <xdr:to>
      <xdr:col>15</xdr:col>
      <xdr:colOff>180340</xdr:colOff>
      <xdr:row>58</xdr:row>
      <xdr:rowOff>125815</xdr:rowOff>
    </xdr:to>
    <xdr:cxnSp macro="">
      <xdr:nvCxnSpPr>
        <xdr:cNvPr id="342" name="直線コネクタ 341"/>
        <xdr:cNvCxnSpPr/>
      </xdr:nvCxnSpPr>
      <xdr:spPr>
        <a:xfrm flipV="1">
          <a:off x="10475595" y="9049659"/>
          <a:ext cx="1270" cy="102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129642</xdr:rowOff>
    </xdr:from>
    <xdr:ext cx="469744" cy="259045"/>
    <xdr:sp macro="" textlink="">
      <xdr:nvSpPr>
        <xdr:cNvPr id="343" name="農林水産業費最小値テキスト"/>
        <xdr:cNvSpPr txBox="1"/>
      </xdr:nvSpPr>
      <xdr:spPr>
        <a:xfrm>
          <a:off x="10528300" y="100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125815</xdr:rowOff>
    </xdr:from>
    <xdr:to>
      <xdr:col>15</xdr:col>
      <xdr:colOff>269875</xdr:colOff>
      <xdr:row>58</xdr:row>
      <xdr:rowOff>125815</xdr:rowOff>
    </xdr:to>
    <xdr:cxnSp macro="">
      <xdr:nvCxnSpPr>
        <xdr:cNvPr id="344" name="直線コネクタ 343"/>
        <xdr:cNvCxnSpPr/>
      </xdr:nvCxnSpPr>
      <xdr:spPr>
        <a:xfrm>
          <a:off x="10388600" y="10069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80936</xdr:rowOff>
    </xdr:from>
    <xdr:ext cx="599010" cy="259045"/>
    <xdr:sp macro="" textlink="">
      <xdr:nvSpPr>
        <xdr:cNvPr id="345" name="農林水産業費最大値テキスト"/>
        <xdr:cNvSpPr txBox="1"/>
      </xdr:nvSpPr>
      <xdr:spPr>
        <a:xfrm>
          <a:off x="10528300" y="882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52</xdr:row>
      <xdr:rowOff>134259</xdr:rowOff>
    </xdr:from>
    <xdr:to>
      <xdr:col>15</xdr:col>
      <xdr:colOff>269875</xdr:colOff>
      <xdr:row>52</xdr:row>
      <xdr:rowOff>134259</xdr:rowOff>
    </xdr:to>
    <xdr:cxnSp macro="">
      <xdr:nvCxnSpPr>
        <xdr:cNvPr id="346" name="直線コネクタ 345"/>
        <xdr:cNvCxnSpPr/>
      </xdr:nvCxnSpPr>
      <xdr:spPr>
        <a:xfrm>
          <a:off x="10388600" y="904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134259</xdr:rowOff>
    </xdr:from>
    <xdr:to>
      <xdr:col>15</xdr:col>
      <xdr:colOff>180975</xdr:colOff>
      <xdr:row>54</xdr:row>
      <xdr:rowOff>76904</xdr:rowOff>
    </xdr:to>
    <xdr:cxnSp macro="">
      <xdr:nvCxnSpPr>
        <xdr:cNvPr id="347" name="直線コネクタ 346"/>
        <xdr:cNvCxnSpPr/>
      </xdr:nvCxnSpPr>
      <xdr:spPr>
        <a:xfrm flipV="1">
          <a:off x="9639300" y="9049659"/>
          <a:ext cx="838200" cy="28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57895</xdr:rowOff>
    </xdr:from>
    <xdr:ext cx="534377" cy="259045"/>
    <xdr:sp macro="" textlink="">
      <xdr:nvSpPr>
        <xdr:cNvPr id="348" name="農林水産業費平均値テキスト"/>
        <xdr:cNvSpPr txBox="1"/>
      </xdr:nvSpPr>
      <xdr:spPr>
        <a:xfrm>
          <a:off x="10528300" y="983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79468</xdr:rowOff>
    </xdr:from>
    <xdr:to>
      <xdr:col>15</xdr:col>
      <xdr:colOff>231775</xdr:colOff>
      <xdr:row>58</xdr:row>
      <xdr:rowOff>9618</xdr:rowOff>
    </xdr:to>
    <xdr:sp macro="" textlink="">
      <xdr:nvSpPr>
        <xdr:cNvPr id="349" name="フローチャート : 判断 348"/>
        <xdr:cNvSpPr/>
      </xdr:nvSpPr>
      <xdr:spPr>
        <a:xfrm>
          <a:off x="10426700" y="985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81832</xdr:rowOff>
    </xdr:from>
    <xdr:to>
      <xdr:col>14</xdr:col>
      <xdr:colOff>28575</xdr:colOff>
      <xdr:row>54</xdr:row>
      <xdr:rowOff>76904</xdr:rowOff>
    </xdr:to>
    <xdr:cxnSp macro="">
      <xdr:nvCxnSpPr>
        <xdr:cNvPr id="350" name="直線コネクタ 349"/>
        <xdr:cNvCxnSpPr/>
      </xdr:nvCxnSpPr>
      <xdr:spPr>
        <a:xfrm>
          <a:off x="8750300" y="9168682"/>
          <a:ext cx="889000" cy="1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81484</xdr:rowOff>
    </xdr:from>
    <xdr:to>
      <xdr:col>14</xdr:col>
      <xdr:colOff>79375</xdr:colOff>
      <xdr:row>58</xdr:row>
      <xdr:rowOff>11634</xdr:rowOff>
    </xdr:to>
    <xdr:sp macro="" textlink="">
      <xdr:nvSpPr>
        <xdr:cNvPr id="351" name="フローチャート : 判断 350"/>
        <xdr:cNvSpPr/>
      </xdr:nvSpPr>
      <xdr:spPr>
        <a:xfrm>
          <a:off x="9588500" y="985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2761</xdr:rowOff>
    </xdr:from>
    <xdr:ext cx="534377" cy="259045"/>
    <xdr:sp macro="" textlink="">
      <xdr:nvSpPr>
        <xdr:cNvPr id="352" name="テキスト ボックス 351"/>
        <xdr:cNvSpPr txBox="1"/>
      </xdr:nvSpPr>
      <xdr:spPr>
        <a:xfrm>
          <a:off x="9372111" y="994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22666</xdr:rowOff>
    </xdr:from>
    <xdr:to>
      <xdr:col>12</xdr:col>
      <xdr:colOff>511175</xdr:colOff>
      <xdr:row>53</xdr:row>
      <xdr:rowOff>81832</xdr:rowOff>
    </xdr:to>
    <xdr:cxnSp macro="">
      <xdr:nvCxnSpPr>
        <xdr:cNvPr id="353" name="直線コネクタ 352"/>
        <xdr:cNvCxnSpPr/>
      </xdr:nvCxnSpPr>
      <xdr:spPr>
        <a:xfrm>
          <a:off x="7861300" y="9109516"/>
          <a:ext cx="889000" cy="5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84781</xdr:rowOff>
    </xdr:from>
    <xdr:to>
      <xdr:col>12</xdr:col>
      <xdr:colOff>561975</xdr:colOff>
      <xdr:row>58</xdr:row>
      <xdr:rowOff>14931</xdr:rowOff>
    </xdr:to>
    <xdr:sp macro="" textlink="">
      <xdr:nvSpPr>
        <xdr:cNvPr id="354" name="フローチャート : 判断 353"/>
        <xdr:cNvSpPr/>
      </xdr:nvSpPr>
      <xdr:spPr>
        <a:xfrm>
          <a:off x="8699500" y="985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6058</xdr:rowOff>
    </xdr:from>
    <xdr:ext cx="534377" cy="259045"/>
    <xdr:sp macro="" textlink="">
      <xdr:nvSpPr>
        <xdr:cNvPr id="355" name="テキスト ボックス 354"/>
        <xdr:cNvSpPr txBox="1"/>
      </xdr:nvSpPr>
      <xdr:spPr>
        <a:xfrm>
          <a:off x="8483111" y="995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168056</xdr:rowOff>
    </xdr:from>
    <xdr:to>
      <xdr:col>11</xdr:col>
      <xdr:colOff>307975</xdr:colOff>
      <xdr:row>53</xdr:row>
      <xdr:rowOff>22666</xdr:rowOff>
    </xdr:to>
    <xdr:cxnSp macro="">
      <xdr:nvCxnSpPr>
        <xdr:cNvPr id="356" name="直線コネクタ 355"/>
        <xdr:cNvCxnSpPr/>
      </xdr:nvCxnSpPr>
      <xdr:spPr>
        <a:xfrm>
          <a:off x="6972300" y="8740556"/>
          <a:ext cx="889000" cy="3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82376</xdr:rowOff>
    </xdr:from>
    <xdr:to>
      <xdr:col>11</xdr:col>
      <xdr:colOff>358775</xdr:colOff>
      <xdr:row>58</xdr:row>
      <xdr:rowOff>12526</xdr:rowOff>
    </xdr:to>
    <xdr:sp macro="" textlink="">
      <xdr:nvSpPr>
        <xdr:cNvPr id="357" name="フローチャート : 判断 356"/>
        <xdr:cNvSpPr/>
      </xdr:nvSpPr>
      <xdr:spPr>
        <a:xfrm>
          <a:off x="7810500" y="985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3653</xdr:rowOff>
    </xdr:from>
    <xdr:ext cx="534377" cy="259045"/>
    <xdr:sp macro="" textlink="">
      <xdr:nvSpPr>
        <xdr:cNvPr id="358" name="テキスト ボックス 357"/>
        <xdr:cNvSpPr txBox="1"/>
      </xdr:nvSpPr>
      <xdr:spPr>
        <a:xfrm>
          <a:off x="7594111" y="994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99516</xdr:rowOff>
    </xdr:from>
    <xdr:to>
      <xdr:col>10</xdr:col>
      <xdr:colOff>155575</xdr:colOff>
      <xdr:row>58</xdr:row>
      <xdr:rowOff>29666</xdr:rowOff>
    </xdr:to>
    <xdr:sp macro="" textlink="">
      <xdr:nvSpPr>
        <xdr:cNvPr id="359" name="フローチャート : 判断 358"/>
        <xdr:cNvSpPr/>
      </xdr:nvSpPr>
      <xdr:spPr>
        <a:xfrm>
          <a:off x="6921500" y="987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20793</xdr:rowOff>
    </xdr:from>
    <xdr:ext cx="534377" cy="259045"/>
    <xdr:sp macro="" textlink="">
      <xdr:nvSpPr>
        <xdr:cNvPr id="360" name="テキスト ボックス 359"/>
        <xdr:cNvSpPr txBox="1"/>
      </xdr:nvSpPr>
      <xdr:spPr>
        <a:xfrm>
          <a:off x="6705111" y="996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83459</xdr:rowOff>
    </xdr:from>
    <xdr:to>
      <xdr:col>15</xdr:col>
      <xdr:colOff>231775</xdr:colOff>
      <xdr:row>53</xdr:row>
      <xdr:rowOff>13609</xdr:rowOff>
    </xdr:to>
    <xdr:sp macro="" textlink="">
      <xdr:nvSpPr>
        <xdr:cNvPr id="366" name="円/楕円 365"/>
        <xdr:cNvSpPr/>
      </xdr:nvSpPr>
      <xdr:spPr>
        <a:xfrm>
          <a:off x="10426700" y="899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36486</xdr:rowOff>
    </xdr:from>
    <xdr:ext cx="599010" cy="259045"/>
    <xdr:sp macro="" textlink="">
      <xdr:nvSpPr>
        <xdr:cNvPr id="367" name="農林水産業費該当値テキスト"/>
        <xdr:cNvSpPr txBox="1"/>
      </xdr:nvSpPr>
      <xdr:spPr>
        <a:xfrm>
          <a:off x="10528300" y="895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226,190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26104</xdr:rowOff>
    </xdr:from>
    <xdr:to>
      <xdr:col>14</xdr:col>
      <xdr:colOff>79375</xdr:colOff>
      <xdr:row>54</xdr:row>
      <xdr:rowOff>127704</xdr:rowOff>
    </xdr:to>
    <xdr:sp macro="" textlink="">
      <xdr:nvSpPr>
        <xdr:cNvPr id="368" name="円/楕円 367"/>
        <xdr:cNvSpPr/>
      </xdr:nvSpPr>
      <xdr:spPr>
        <a:xfrm>
          <a:off x="9588500" y="928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144231</xdr:rowOff>
    </xdr:from>
    <xdr:ext cx="599010" cy="259045"/>
    <xdr:sp macro="" textlink="">
      <xdr:nvSpPr>
        <xdr:cNvPr id="369" name="テキスト ボックス 368"/>
        <xdr:cNvSpPr txBox="1"/>
      </xdr:nvSpPr>
      <xdr:spPr>
        <a:xfrm>
          <a:off x="9339794" y="905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163,735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31032</xdr:rowOff>
    </xdr:from>
    <xdr:to>
      <xdr:col>12</xdr:col>
      <xdr:colOff>561975</xdr:colOff>
      <xdr:row>53</xdr:row>
      <xdr:rowOff>132632</xdr:rowOff>
    </xdr:to>
    <xdr:sp macro="" textlink="">
      <xdr:nvSpPr>
        <xdr:cNvPr id="370" name="円/楕円 369"/>
        <xdr:cNvSpPr/>
      </xdr:nvSpPr>
      <xdr:spPr>
        <a:xfrm>
          <a:off x="8699500" y="911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149159</xdr:rowOff>
    </xdr:from>
    <xdr:ext cx="599010" cy="259045"/>
    <xdr:sp macro="" textlink="">
      <xdr:nvSpPr>
        <xdr:cNvPr id="371" name="テキスト ボックス 370"/>
        <xdr:cNvSpPr txBox="1"/>
      </xdr:nvSpPr>
      <xdr:spPr>
        <a:xfrm>
          <a:off x="8450794" y="889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200,157</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143316</xdr:rowOff>
    </xdr:from>
    <xdr:to>
      <xdr:col>11</xdr:col>
      <xdr:colOff>358775</xdr:colOff>
      <xdr:row>53</xdr:row>
      <xdr:rowOff>73466</xdr:rowOff>
    </xdr:to>
    <xdr:sp macro="" textlink="">
      <xdr:nvSpPr>
        <xdr:cNvPr id="372" name="円/楕円 371"/>
        <xdr:cNvSpPr/>
      </xdr:nvSpPr>
      <xdr:spPr>
        <a:xfrm>
          <a:off x="7810500" y="905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89993</xdr:rowOff>
    </xdr:from>
    <xdr:ext cx="599010" cy="259045"/>
    <xdr:sp macro="" textlink="">
      <xdr:nvSpPr>
        <xdr:cNvPr id="373" name="テキスト ボックス 372"/>
        <xdr:cNvSpPr txBox="1"/>
      </xdr:nvSpPr>
      <xdr:spPr>
        <a:xfrm>
          <a:off x="7561794" y="88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213,098</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117256</xdr:rowOff>
    </xdr:from>
    <xdr:to>
      <xdr:col>10</xdr:col>
      <xdr:colOff>155575</xdr:colOff>
      <xdr:row>51</xdr:row>
      <xdr:rowOff>47406</xdr:rowOff>
    </xdr:to>
    <xdr:sp macro="" textlink="">
      <xdr:nvSpPr>
        <xdr:cNvPr id="374" name="円/楕円 373"/>
        <xdr:cNvSpPr/>
      </xdr:nvSpPr>
      <xdr:spPr>
        <a:xfrm>
          <a:off x="6921500" y="86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49</xdr:row>
      <xdr:rowOff>63933</xdr:rowOff>
    </xdr:from>
    <xdr:ext cx="599010" cy="259045"/>
    <xdr:sp macro="" textlink="">
      <xdr:nvSpPr>
        <xdr:cNvPr id="375" name="テキスト ボックス 374"/>
        <xdr:cNvSpPr txBox="1"/>
      </xdr:nvSpPr>
      <xdr:spPr>
        <a:xfrm>
          <a:off x="6672794" y="846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170853</xdr:rowOff>
    </xdr:from>
    <xdr:to>
      <xdr:col>15</xdr:col>
      <xdr:colOff>180340</xdr:colOff>
      <xdr:row>79</xdr:row>
      <xdr:rowOff>37960</xdr:rowOff>
    </xdr:to>
    <xdr:cxnSp macro="">
      <xdr:nvCxnSpPr>
        <xdr:cNvPr id="399" name="直線コネクタ 398"/>
        <xdr:cNvCxnSpPr/>
      </xdr:nvCxnSpPr>
      <xdr:spPr>
        <a:xfrm flipV="1">
          <a:off x="10475595" y="12343803"/>
          <a:ext cx="1270" cy="12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41787</xdr:rowOff>
    </xdr:from>
    <xdr:ext cx="378565" cy="259045"/>
    <xdr:sp macro="" textlink="">
      <xdr:nvSpPr>
        <xdr:cNvPr id="400" name="商工費最小値テキスト"/>
        <xdr:cNvSpPr txBox="1"/>
      </xdr:nvSpPr>
      <xdr:spPr>
        <a:xfrm>
          <a:off x="10528300" y="13586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37960</xdr:rowOff>
    </xdr:from>
    <xdr:to>
      <xdr:col>15</xdr:col>
      <xdr:colOff>269875</xdr:colOff>
      <xdr:row>79</xdr:row>
      <xdr:rowOff>37960</xdr:rowOff>
    </xdr:to>
    <xdr:cxnSp macro="">
      <xdr:nvCxnSpPr>
        <xdr:cNvPr id="401" name="直線コネクタ 400"/>
        <xdr:cNvCxnSpPr/>
      </xdr:nvCxnSpPr>
      <xdr:spPr>
        <a:xfrm>
          <a:off x="10388600" y="13582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117530</xdr:rowOff>
    </xdr:from>
    <xdr:ext cx="534377" cy="259045"/>
    <xdr:sp macro="" textlink="">
      <xdr:nvSpPr>
        <xdr:cNvPr id="402" name="商工費最大値テキスト"/>
        <xdr:cNvSpPr txBox="1"/>
      </xdr:nvSpPr>
      <xdr:spPr>
        <a:xfrm>
          <a:off x="10528300" y="1211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71</xdr:row>
      <xdr:rowOff>170853</xdr:rowOff>
    </xdr:from>
    <xdr:to>
      <xdr:col>15</xdr:col>
      <xdr:colOff>269875</xdr:colOff>
      <xdr:row>71</xdr:row>
      <xdr:rowOff>170853</xdr:rowOff>
    </xdr:to>
    <xdr:cxnSp macro="">
      <xdr:nvCxnSpPr>
        <xdr:cNvPr id="403" name="直線コネクタ 402"/>
        <xdr:cNvCxnSpPr/>
      </xdr:nvCxnSpPr>
      <xdr:spPr>
        <a:xfrm>
          <a:off x="10388600" y="1234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141427</xdr:rowOff>
    </xdr:from>
    <xdr:to>
      <xdr:col>15</xdr:col>
      <xdr:colOff>180975</xdr:colOff>
      <xdr:row>75</xdr:row>
      <xdr:rowOff>129731</xdr:rowOff>
    </xdr:to>
    <xdr:cxnSp macro="">
      <xdr:nvCxnSpPr>
        <xdr:cNvPr id="404" name="直線コネクタ 403"/>
        <xdr:cNvCxnSpPr/>
      </xdr:nvCxnSpPr>
      <xdr:spPr>
        <a:xfrm flipV="1">
          <a:off x="9639300" y="12657277"/>
          <a:ext cx="838200" cy="3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4970</xdr:rowOff>
    </xdr:from>
    <xdr:ext cx="534377" cy="259045"/>
    <xdr:sp macro="" textlink="">
      <xdr:nvSpPr>
        <xdr:cNvPr id="405" name="商工費平均値テキスト"/>
        <xdr:cNvSpPr txBox="1"/>
      </xdr:nvSpPr>
      <xdr:spPr>
        <a:xfrm>
          <a:off x="10528300" y="13206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26543</xdr:rowOff>
    </xdr:from>
    <xdr:to>
      <xdr:col>15</xdr:col>
      <xdr:colOff>231775</xdr:colOff>
      <xdr:row>77</xdr:row>
      <xdr:rowOff>128143</xdr:rowOff>
    </xdr:to>
    <xdr:sp macro="" textlink="">
      <xdr:nvSpPr>
        <xdr:cNvPr id="406" name="フローチャート : 判断 405"/>
        <xdr:cNvSpPr/>
      </xdr:nvSpPr>
      <xdr:spPr>
        <a:xfrm>
          <a:off x="10426700" y="1322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129731</xdr:rowOff>
    </xdr:from>
    <xdr:to>
      <xdr:col>14</xdr:col>
      <xdr:colOff>28575</xdr:colOff>
      <xdr:row>76</xdr:row>
      <xdr:rowOff>45986</xdr:rowOff>
    </xdr:to>
    <xdr:cxnSp macro="">
      <xdr:nvCxnSpPr>
        <xdr:cNvPr id="407" name="直線コネクタ 406"/>
        <xdr:cNvCxnSpPr/>
      </xdr:nvCxnSpPr>
      <xdr:spPr>
        <a:xfrm flipV="1">
          <a:off x="8750300" y="12988481"/>
          <a:ext cx="889000" cy="8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29998</xdr:rowOff>
    </xdr:from>
    <xdr:to>
      <xdr:col>14</xdr:col>
      <xdr:colOff>79375</xdr:colOff>
      <xdr:row>77</xdr:row>
      <xdr:rowOff>131598</xdr:rowOff>
    </xdr:to>
    <xdr:sp macro="" textlink="">
      <xdr:nvSpPr>
        <xdr:cNvPr id="408" name="フローチャート : 判断 407"/>
        <xdr:cNvSpPr/>
      </xdr:nvSpPr>
      <xdr:spPr>
        <a:xfrm>
          <a:off x="9588500" y="1323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122725</xdr:rowOff>
    </xdr:from>
    <xdr:ext cx="534377" cy="259045"/>
    <xdr:sp macro="" textlink="">
      <xdr:nvSpPr>
        <xdr:cNvPr id="409" name="テキスト ボックス 408"/>
        <xdr:cNvSpPr txBox="1"/>
      </xdr:nvSpPr>
      <xdr:spPr>
        <a:xfrm>
          <a:off x="9372111" y="133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49784</xdr:rowOff>
    </xdr:from>
    <xdr:to>
      <xdr:col>12</xdr:col>
      <xdr:colOff>511175</xdr:colOff>
      <xdr:row>76</xdr:row>
      <xdr:rowOff>45986</xdr:rowOff>
    </xdr:to>
    <xdr:cxnSp macro="">
      <xdr:nvCxnSpPr>
        <xdr:cNvPr id="410" name="直線コネクタ 409"/>
        <xdr:cNvCxnSpPr/>
      </xdr:nvCxnSpPr>
      <xdr:spPr>
        <a:xfrm>
          <a:off x="7861300" y="12908534"/>
          <a:ext cx="889000" cy="16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71540</xdr:rowOff>
    </xdr:from>
    <xdr:to>
      <xdr:col>12</xdr:col>
      <xdr:colOff>561975</xdr:colOff>
      <xdr:row>78</xdr:row>
      <xdr:rowOff>1690</xdr:rowOff>
    </xdr:to>
    <xdr:sp macro="" textlink="">
      <xdr:nvSpPr>
        <xdr:cNvPr id="411" name="フローチャート : 判断 410"/>
        <xdr:cNvSpPr/>
      </xdr:nvSpPr>
      <xdr:spPr>
        <a:xfrm>
          <a:off x="8699500" y="132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164267</xdr:rowOff>
    </xdr:from>
    <xdr:ext cx="534377" cy="259045"/>
    <xdr:sp macro="" textlink="">
      <xdr:nvSpPr>
        <xdr:cNvPr id="412" name="テキスト ボックス 411"/>
        <xdr:cNvSpPr txBox="1"/>
      </xdr:nvSpPr>
      <xdr:spPr>
        <a:xfrm>
          <a:off x="8483111" y="133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16967</xdr:rowOff>
    </xdr:from>
    <xdr:to>
      <xdr:col>11</xdr:col>
      <xdr:colOff>307975</xdr:colOff>
      <xdr:row>75</xdr:row>
      <xdr:rowOff>49784</xdr:rowOff>
    </xdr:to>
    <xdr:cxnSp macro="">
      <xdr:nvCxnSpPr>
        <xdr:cNvPr id="413" name="直線コネクタ 412"/>
        <xdr:cNvCxnSpPr/>
      </xdr:nvCxnSpPr>
      <xdr:spPr>
        <a:xfrm>
          <a:off x="6972300" y="12189917"/>
          <a:ext cx="889000" cy="7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111455</xdr:rowOff>
    </xdr:from>
    <xdr:to>
      <xdr:col>11</xdr:col>
      <xdr:colOff>358775</xdr:colOff>
      <xdr:row>78</xdr:row>
      <xdr:rowOff>41605</xdr:rowOff>
    </xdr:to>
    <xdr:sp macro="" textlink="">
      <xdr:nvSpPr>
        <xdr:cNvPr id="414" name="フローチャート : 判断 413"/>
        <xdr:cNvSpPr/>
      </xdr:nvSpPr>
      <xdr:spPr>
        <a:xfrm>
          <a:off x="7810500" y="1331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32732</xdr:rowOff>
    </xdr:from>
    <xdr:ext cx="534377" cy="259045"/>
    <xdr:sp macro="" textlink="">
      <xdr:nvSpPr>
        <xdr:cNvPr id="415" name="テキスト ボックス 414"/>
        <xdr:cNvSpPr txBox="1"/>
      </xdr:nvSpPr>
      <xdr:spPr>
        <a:xfrm>
          <a:off x="7594111" y="134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115012</xdr:rowOff>
    </xdr:from>
    <xdr:to>
      <xdr:col>10</xdr:col>
      <xdr:colOff>155575</xdr:colOff>
      <xdr:row>78</xdr:row>
      <xdr:rowOff>45162</xdr:rowOff>
    </xdr:to>
    <xdr:sp macro="" textlink="">
      <xdr:nvSpPr>
        <xdr:cNvPr id="416" name="フローチャート : 判断 415"/>
        <xdr:cNvSpPr/>
      </xdr:nvSpPr>
      <xdr:spPr>
        <a:xfrm>
          <a:off x="6921500" y="1331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36289</xdr:rowOff>
    </xdr:from>
    <xdr:ext cx="534377" cy="259045"/>
    <xdr:sp macro="" textlink="">
      <xdr:nvSpPr>
        <xdr:cNvPr id="417" name="テキスト ボックス 416"/>
        <xdr:cNvSpPr txBox="1"/>
      </xdr:nvSpPr>
      <xdr:spPr>
        <a:xfrm>
          <a:off x="6705111" y="1340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90627</xdr:rowOff>
    </xdr:from>
    <xdr:to>
      <xdr:col>15</xdr:col>
      <xdr:colOff>231775</xdr:colOff>
      <xdr:row>74</xdr:row>
      <xdr:rowOff>20777</xdr:rowOff>
    </xdr:to>
    <xdr:sp macro="" textlink="">
      <xdr:nvSpPr>
        <xdr:cNvPr id="423" name="円/楕円 422"/>
        <xdr:cNvSpPr/>
      </xdr:nvSpPr>
      <xdr:spPr>
        <a:xfrm>
          <a:off x="10426700" y="126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113504</xdr:rowOff>
    </xdr:from>
    <xdr:ext cx="534377" cy="259045"/>
    <xdr:sp macro="" textlink="">
      <xdr:nvSpPr>
        <xdr:cNvPr id="424" name="商工費該当値テキスト"/>
        <xdr:cNvSpPr txBox="1"/>
      </xdr:nvSpPr>
      <xdr:spPr>
        <a:xfrm>
          <a:off x="10528300" y="1245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73,364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78931</xdr:rowOff>
    </xdr:from>
    <xdr:to>
      <xdr:col>14</xdr:col>
      <xdr:colOff>79375</xdr:colOff>
      <xdr:row>76</xdr:row>
      <xdr:rowOff>9082</xdr:rowOff>
    </xdr:to>
    <xdr:sp macro="" textlink="">
      <xdr:nvSpPr>
        <xdr:cNvPr id="425" name="円/楕円 424"/>
        <xdr:cNvSpPr/>
      </xdr:nvSpPr>
      <xdr:spPr>
        <a:xfrm>
          <a:off x="9588500" y="129376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25608</xdr:rowOff>
    </xdr:from>
    <xdr:ext cx="534377" cy="259045"/>
    <xdr:sp macro="" textlink="">
      <xdr:nvSpPr>
        <xdr:cNvPr id="426" name="テキスト ボックス 425"/>
        <xdr:cNvSpPr txBox="1"/>
      </xdr:nvSpPr>
      <xdr:spPr>
        <a:xfrm>
          <a:off x="9372111" y="127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166636</xdr:rowOff>
    </xdr:from>
    <xdr:to>
      <xdr:col>12</xdr:col>
      <xdr:colOff>561975</xdr:colOff>
      <xdr:row>76</xdr:row>
      <xdr:rowOff>96786</xdr:rowOff>
    </xdr:to>
    <xdr:sp macro="" textlink="">
      <xdr:nvSpPr>
        <xdr:cNvPr id="427" name="円/楕円 426"/>
        <xdr:cNvSpPr/>
      </xdr:nvSpPr>
      <xdr:spPr>
        <a:xfrm>
          <a:off x="8699500" y="1302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113313</xdr:rowOff>
    </xdr:from>
    <xdr:ext cx="534377" cy="259045"/>
    <xdr:sp macro="" textlink="">
      <xdr:nvSpPr>
        <xdr:cNvPr id="428" name="テキスト ボックス 427"/>
        <xdr:cNvSpPr txBox="1"/>
      </xdr:nvSpPr>
      <xdr:spPr>
        <a:xfrm>
          <a:off x="8483111" y="1280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170434</xdr:rowOff>
    </xdr:from>
    <xdr:to>
      <xdr:col>11</xdr:col>
      <xdr:colOff>358775</xdr:colOff>
      <xdr:row>75</xdr:row>
      <xdr:rowOff>100584</xdr:rowOff>
    </xdr:to>
    <xdr:sp macro="" textlink="">
      <xdr:nvSpPr>
        <xdr:cNvPr id="429" name="円/楕円 428"/>
        <xdr:cNvSpPr/>
      </xdr:nvSpPr>
      <xdr:spPr>
        <a:xfrm>
          <a:off x="7810500" y="128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117111</xdr:rowOff>
    </xdr:from>
    <xdr:ext cx="534377" cy="259045"/>
    <xdr:sp macro="" textlink="">
      <xdr:nvSpPr>
        <xdr:cNvPr id="430" name="テキスト ボックス 429"/>
        <xdr:cNvSpPr txBox="1"/>
      </xdr:nvSpPr>
      <xdr:spPr>
        <a:xfrm>
          <a:off x="7594111" y="1263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53,580</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137617</xdr:rowOff>
    </xdr:from>
    <xdr:to>
      <xdr:col>10</xdr:col>
      <xdr:colOff>155575</xdr:colOff>
      <xdr:row>71</xdr:row>
      <xdr:rowOff>67767</xdr:rowOff>
    </xdr:to>
    <xdr:sp macro="" textlink="">
      <xdr:nvSpPr>
        <xdr:cNvPr id="431" name="円/楕円 430"/>
        <xdr:cNvSpPr/>
      </xdr:nvSpPr>
      <xdr:spPr>
        <a:xfrm>
          <a:off x="6921500" y="1213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69</xdr:row>
      <xdr:rowOff>84294</xdr:rowOff>
    </xdr:from>
    <xdr:ext cx="599010" cy="259045"/>
    <xdr:sp macro="" textlink="">
      <xdr:nvSpPr>
        <xdr:cNvPr id="432" name="テキスト ボックス 431"/>
        <xdr:cNvSpPr txBox="1"/>
      </xdr:nvSpPr>
      <xdr:spPr>
        <a:xfrm>
          <a:off x="6672794" y="1191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66722</xdr:rowOff>
    </xdr:from>
    <xdr:to>
      <xdr:col>15</xdr:col>
      <xdr:colOff>180975</xdr:colOff>
      <xdr:row>95</xdr:row>
      <xdr:rowOff>16878</xdr:rowOff>
    </xdr:to>
    <xdr:cxnSp macro="">
      <xdr:nvCxnSpPr>
        <xdr:cNvPr id="459" name="直線コネクタ 458"/>
        <xdr:cNvCxnSpPr/>
      </xdr:nvCxnSpPr>
      <xdr:spPr>
        <a:xfrm flipV="1">
          <a:off x="9639300" y="16183022"/>
          <a:ext cx="838200" cy="12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16878</xdr:rowOff>
    </xdr:from>
    <xdr:to>
      <xdr:col>14</xdr:col>
      <xdr:colOff>28575</xdr:colOff>
      <xdr:row>95</xdr:row>
      <xdr:rowOff>107316</xdr:rowOff>
    </xdr:to>
    <xdr:cxnSp macro="">
      <xdr:nvCxnSpPr>
        <xdr:cNvPr id="462" name="直線コネクタ 461"/>
        <xdr:cNvCxnSpPr/>
      </xdr:nvCxnSpPr>
      <xdr:spPr>
        <a:xfrm flipV="1">
          <a:off x="8750300" y="16304628"/>
          <a:ext cx="889000" cy="9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107316</xdr:rowOff>
    </xdr:from>
    <xdr:to>
      <xdr:col>12</xdr:col>
      <xdr:colOff>511175</xdr:colOff>
      <xdr:row>96</xdr:row>
      <xdr:rowOff>21947</xdr:rowOff>
    </xdr:to>
    <xdr:cxnSp macro="">
      <xdr:nvCxnSpPr>
        <xdr:cNvPr id="465" name="直線コネクタ 464"/>
        <xdr:cNvCxnSpPr/>
      </xdr:nvCxnSpPr>
      <xdr:spPr>
        <a:xfrm flipV="1">
          <a:off x="7861300" y="16395066"/>
          <a:ext cx="889000" cy="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163021</xdr:rowOff>
    </xdr:from>
    <xdr:to>
      <xdr:col>11</xdr:col>
      <xdr:colOff>307975</xdr:colOff>
      <xdr:row>96</xdr:row>
      <xdr:rowOff>21947</xdr:rowOff>
    </xdr:to>
    <xdr:cxnSp macro="">
      <xdr:nvCxnSpPr>
        <xdr:cNvPr id="468" name="直線コネクタ 467"/>
        <xdr:cNvCxnSpPr/>
      </xdr:nvCxnSpPr>
      <xdr:spPr>
        <a:xfrm>
          <a:off x="6972300" y="16450771"/>
          <a:ext cx="889000" cy="3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72" name="テキスト ボックス 471"/>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15922</xdr:rowOff>
    </xdr:from>
    <xdr:to>
      <xdr:col>15</xdr:col>
      <xdr:colOff>231775</xdr:colOff>
      <xdr:row>94</xdr:row>
      <xdr:rowOff>117522</xdr:rowOff>
    </xdr:to>
    <xdr:sp macro="" textlink="">
      <xdr:nvSpPr>
        <xdr:cNvPr id="478" name="円/楕円 477"/>
        <xdr:cNvSpPr/>
      </xdr:nvSpPr>
      <xdr:spPr>
        <a:xfrm>
          <a:off x="10426700" y="161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38799</xdr:rowOff>
    </xdr:from>
    <xdr:ext cx="599010" cy="259045"/>
    <xdr:sp macro="" textlink="">
      <xdr:nvSpPr>
        <xdr:cNvPr id="479" name="土木費該当値テキスト"/>
        <xdr:cNvSpPr txBox="1"/>
      </xdr:nvSpPr>
      <xdr:spPr>
        <a:xfrm>
          <a:off x="10528300" y="1598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165,962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137528</xdr:rowOff>
    </xdr:from>
    <xdr:to>
      <xdr:col>14</xdr:col>
      <xdr:colOff>79375</xdr:colOff>
      <xdr:row>95</xdr:row>
      <xdr:rowOff>67678</xdr:rowOff>
    </xdr:to>
    <xdr:sp macro="" textlink="">
      <xdr:nvSpPr>
        <xdr:cNvPr id="480" name="円/楕円 479"/>
        <xdr:cNvSpPr/>
      </xdr:nvSpPr>
      <xdr:spPr>
        <a:xfrm>
          <a:off x="9588500" y="1625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84205</xdr:rowOff>
    </xdr:from>
    <xdr:ext cx="599010" cy="259045"/>
    <xdr:sp macro="" textlink="">
      <xdr:nvSpPr>
        <xdr:cNvPr id="481" name="テキスト ボックス 480"/>
        <xdr:cNvSpPr txBox="1"/>
      </xdr:nvSpPr>
      <xdr:spPr>
        <a:xfrm>
          <a:off x="9339794" y="1602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139,364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56516</xdr:rowOff>
    </xdr:from>
    <xdr:to>
      <xdr:col>12</xdr:col>
      <xdr:colOff>561975</xdr:colOff>
      <xdr:row>95</xdr:row>
      <xdr:rowOff>158116</xdr:rowOff>
    </xdr:to>
    <xdr:sp macro="" textlink="">
      <xdr:nvSpPr>
        <xdr:cNvPr id="482" name="円/楕円 481"/>
        <xdr:cNvSpPr/>
      </xdr:nvSpPr>
      <xdr:spPr>
        <a:xfrm>
          <a:off x="8699500" y="163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3193</xdr:rowOff>
    </xdr:from>
    <xdr:ext cx="599010" cy="259045"/>
    <xdr:sp macro="" textlink="">
      <xdr:nvSpPr>
        <xdr:cNvPr id="483" name="テキスト ボックス 482"/>
        <xdr:cNvSpPr txBox="1"/>
      </xdr:nvSpPr>
      <xdr:spPr>
        <a:xfrm>
          <a:off x="8450794" y="1611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119,583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142597</xdr:rowOff>
    </xdr:from>
    <xdr:to>
      <xdr:col>11</xdr:col>
      <xdr:colOff>358775</xdr:colOff>
      <xdr:row>96</xdr:row>
      <xdr:rowOff>72747</xdr:rowOff>
    </xdr:to>
    <xdr:sp macro="" textlink="">
      <xdr:nvSpPr>
        <xdr:cNvPr id="484" name="円/楕円 483"/>
        <xdr:cNvSpPr/>
      </xdr:nvSpPr>
      <xdr:spPr>
        <a:xfrm>
          <a:off x="7810500" y="1643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89274</xdr:rowOff>
    </xdr:from>
    <xdr:ext cx="599010" cy="259045"/>
    <xdr:sp macro="" textlink="">
      <xdr:nvSpPr>
        <xdr:cNvPr id="485" name="テキスト ボックス 484"/>
        <xdr:cNvSpPr txBox="1"/>
      </xdr:nvSpPr>
      <xdr:spPr>
        <a:xfrm>
          <a:off x="7561794" y="1620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100,755</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112221</xdr:rowOff>
    </xdr:from>
    <xdr:to>
      <xdr:col>10</xdr:col>
      <xdr:colOff>155575</xdr:colOff>
      <xdr:row>96</xdr:row>
      <xdr:rowOff>42371</xdr:rowOff>
    </xdr:to>
    <xdr:sp macro="" textlink="">
      <xdr:nvSpPr>
        <xdr:cNvPr id="486" name="円/楕円 485"/>
        <xdr:cNvSpPr/>
      </xdr:nvSpPr>
      <xdr:spPr>
        <a:xfrm>
          <a:off x="6921500" y="1639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58898</xdr:rowOff>
    </xdr:from>
    <xdr:ext cx="599010" cy="259045"/>
    <xdr:sp macro="" textlink="">
      <xdr:nvSpPr>
        <xdr:cNvPr id="487" name="テキスト ボックス 486"/>
        <xdr:cNvSpPr txBox="1"/>
      </xdr:nvSpPr>
      <xdr:spPr>
        <a:xfrm>
          <a:off x="6672794" y="1617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109639</xdr:rowOff>
    </xdr:from>
    <xdr:to>
      <xdr:col>23</xdr:col>
      <xdr:colOff>517525</xdr:colOff>
      <xdr:row>32</xdr:row>
      <xdr:rowOff>122669</xdr:rowOff>
    </xdr:to>
    <xdr:cxnSp macro="">
      <xdr:nvCxnSpPr>
        <xdr:cNvPr id="515" name="直線コネクタ 514"/>
        <xdr:cNvCxnSpPr/>
      </xdr:nvCxnSpPr>
      <xdr:spPr>
        <a:xfrm>
          <a:off x="15481300" y="5596039"/>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91625</xdr:rowOff>
    </xdr:from>
    <xdr:to>
      <xdr:col>22</xdr:col>
      <xdr:colOff>365125</xdr:colOff>
      <xdr:row>32</xdr:row>
      <xdr:rowOff>109639</xdr:rowOff>
    </xdr:to>
    <xdr:cxnSp macro="">
      <xdr:nvCxnSpPr>
        <xdr:cNvPr id="518" name="直線コネクタ 517"/>
        <xdr:cNvCxnSpPr/>
      </xdr:nvCxnSpPr>
      <xdr:spPr>
        <a:xfrm>
          <a:off x="14592300" y="5406575"/>
          <a:ext cx="889000" cy="18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90987</xdr:rowOff>
    </xdr:from>
    <xdr:ext cx="534377" cy="259045"/>
    <xdr:sp macro="" textlink="">
      <xdr:nvSpPr>
        <xdr:cNvPr id="520" name="テキスト ボックス 519"/>
        <xdr:cNvSpPr txBox="1"/>
      </xdr:nvSpPr>
      <xdr:spPr>
        <a:xfrm>
          <a:off x="15214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91625</xdr:rowOff>
    </xdr:from>
    <xdr:to>
      <xdr:col>21</xdr:col>
      <xdr:colOff>161925</xdr:colOff>
      <xdr:row>32</xdr:row>
      <xdr:rowOff>80561</xdr:rowOff>
    </xdr:to>
    <xdr:cxnSp macro="">
      <xdr:nvCxnSpPr>
        <xdr:cNvPr id="521" name="直線コネクタ 520"/>
        <xdr:cNvCxnSpPr/>
      </xdr:nvCxnSpPr>
      <xdr:spPr>
        <a:xfrm flipV="1">
          <a:off x="13703300" y="5406575"/>
          <a:ext cx="889000" cy="16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80561</xdr:rowOff>
    </xdr:from>
    <xdr:to>
      <xdr:col>19</xdr:col>
      <xdr:colOff>644525</xdr:colOff>
      <xdr:row>36</xdr:row>
      <xdr:rowOff>62776</xdr:rowOff>
    </xdr:to>
    <xdr:cxnSp macro="">
      <xdr:nvCxnSpPr>
        <xdr:cNvPr id="524" name="直線コネクタ 523"/>
        <xdr:cNvCxnSpPr/>
      </xdr:nvCxnSpPr>
      <xdr:spPr>
        <a:xfrm flipV="1">
          <a:off x="12814300" y="5566961"/>
          <a:ext cx="889000" cy="66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108978</xdr:rowOff>
    </xdr:from>
    <xdr:ext cx="534377" cy="259045"/>
    <xdr:sp macro="" textlink="">
      <xdr:nvSpPr>
        <xdr:cNvPr id="528" name="テキスト ボックス 527"/>
        <xdr:cNvSpPr txBox="1"/>
      </xdr:nvSpPr>
      <xdr:spPr>
        <a:xfrm>
          <a:off x="12547111" y="64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71869</xdr:rowOff>
    </xdr:from>
    <xdr:to>
      <xdr:col>23</xdr:col>
      <xdr:colOff>568325</xdr:colOff>
      <xdr:row>33</xdr:row>
      <xdr:rowOff>2019</xdr:rowOff>
    </xdr:to>
    <xdr:sp macro="" textlink="">
      <xdr:nvSpPr>
        <xdr:cNvPr id="534" name="円/楕円 533"/>
        <xdr:cNvSpPr/>
      </xdr:nvSpPr>
      <xdr:spPr>
        <a:xfrm>
          <a:off x="16268700" y="55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94746</xdr:rowOff>
    </xdr:from>
    <xdr:ext cx="534377" cy="259045"/>
    <xdr:sp macro="" textlink="">
      <xdr:nvSpPr>
        <xdr:cNvPr id="535" name="消防費該当値テキスト"/>
        <xdr:cNvSpPr txBox="1"/>
      </xdr:nvSpPr>
      <xdr:spPr>
        <a:xfrm>
          <a:off x="16370300" y="54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65,745</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58839</xdr:rowOff>
    </xdr:from>
    <xdr:to>
      <xdr:col>22</xdr:col>
      <xdr:colOff>415925</xdr:colOff>
      <xdr:row>32</xdr:row>
      <xdr:rowOff>160439</xdr:rowOff>
    </xdr:to>
    <xdr:sp macro="" textlink="">
      <xdr:nvSpPr>
        <xdr:cNvPr id="536" name="円/楕円 535"/>
        <xdr:cNvSpPr/>
      </xdr:nvSpPr>
      <xdr:spPr>
        <a:xfrm>
          <a:off x="15430500" y="554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5516</xdr:rowOff>
    </xdr:from>
    <xdr:ext cx="534377" cy="259045"/>
    <xdr:sp macro="" textlink="">
      <xdr:nvSpPr>
        <xdr:cNvPr id="537" name="テキスト ボックス 536"/>
        <xdr:cNvSpPr txBox="1"/>
      </xdr:nvSpPr>
      <xdr:spPr>
        <a:xfrm>
          <a:off x="15214111" y="532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66,315</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40825</xdr:rowOff>
    </xdr:from>
    <xdr:to>
      <xdr:col>21</xdr:col>
      <xdr:colOff>212725</xdr:colOff>
      <xdr:row>31</xdr:row>
      <xdr:rowOff>142425</xdr:rowOff>
    </xdr:to>
    <xdr:sp macro="" textlink="">
      <xdr:nvSpPr>
        <xdr:cNvPr id="538" name="円/楕円 537"/>
        <xdr:cNvSpPr/>
      </xdr:nvSpPr>
      <xdr:spPr>
        <a:xfrm>
          <a:off x="14541500" y="53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158952</xdr:rowOff>
    </xdr:from>
    <xdr:ext cx="534377" cy="259045"/>
    <xdr:sp macro="" textlink="">
      <xdr:nvSpPr>
        <xdr:cNvPr id="539" name="テキスト ボックス 538"/>
        <xdr:cNvSpPr txBox="1"/>
      </xdr:nvSpPr>
      <xdr:spPr>
        <a:xfrm>
          <a:off x="14325111" y="513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74,603</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29761</xdr:rowOff>
    </xdr:from>
    <xdr:to>
      <xdr:col>20</xdr:col>
      <xdr:colOff>9525</xdr:colOff>
      <xdr:row>32</xdr:row>
      <xdr:rowOff>131361</xdr:rowOff>
    </xdr:to>
    <xdr:sp macro="" textlink="">
      <xdr:nvSpPr>
        <xdr:cNvPr id="540" name="円/楕円 539"/>
        <xdr:cNvSpPr/>
      </xdr:nvSpPr>
      <xdr:spPr>
        <a:xfrm>
          <a:off x="13652500" y="551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147888</xdr:rowOff>
    </xdr:from>
    <xdr:ext cx="534377" cy="259045"/>
    <xdr:sp macro="" textlink="">
      <xdr:nvSpPr>
        <xdr:cNvPr id="541" name="テキスト ボックス 540"/>
        <xdr:cNvSpPr txBox="1"/>
      </xdr:nvSpPr>
      <xdr:spPr>
        <a:xfrm>
          <a:off x="13436111" y="52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67,587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11976</xdr:rowOff>
    </xdr:from>
    <xdr:to>
      <xdr:col>18</xdr:col>
      <xdr:colOff>492125</xdr:colOff>
      <xdr:row>36</xdr:row>
      <xdr:rowOff>113576</xdr:rowOff>
    </xdr:to>
    <xdr:sp macro="" textlink="">
      <xdr:nvSpPr>
        <xdr:cNvPr id="542" name="円/楕円 541"/>
        <xdr:cNvSpPr/>
      </xdr:nvSpPr>
      <xdr:spPr>
        <a:xfrm>
          <a:off x="12763500" y="61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130103</xdr:rowOff>
    </xdr:from>
    <xdr:ext cx="534377" cy="259045"/>
    <xdr:sp macro="" textlink="">
      <xdr:nvSpPr>
        <xdr:cNvPr id="543" name="テキスト ボックス 542"/>
        <xdr:cNvSpPr txBox="1"/>
      </xdr:nvSpPr>
      <xdr:spPr>
        <a:xfrm>
          <a:off x="12547111" y="5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157659</xdr:rowOff>
    </xdr:from>
    <xdr:to>
      <xdr:col>23</xdr:col>
      <xdr:colOff>517525</xdr:colOff>
      <xdr:row>55</xdr:row>
      <xdr:rowOff>56851</xdr:rowOff>
    </xdr:to>
    <xdr:cxnSp macro="">
      <xdr:nvCxnSpPr>
        <xdr:cNvPr id="570" name="直線コネクタ 569"/>
        <xdr:cNvCxnSpPr/>
      </xdr:nvCxnSpPr>
      <xdr:spPr>
        <a:xfrm>
          <a:off x="15481300" y="9244509"/>
          <a:ext cx="838200" cy="24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123999</xdr:rowOff>
    </xdr:from>
    <xdr:to>
      <xdr:col>22</xdr:col>
      <xdr:colOff>365125</xdr:colOff>
      <xdr:row>53</xdr:row>
      <xdr:rowOff>157659</xdr:rowOff>
    </xdr:to>
    <xdr:cxnSp macro="">
      <xdr:nvCxnSpPr>
        <xdr:cNvPr id="573" name="直線コネクタ 572"/>
        <xdr:cNvCxnSpPr/>
      </xdr:nvCxnSpPr>
      <xdr:spPr>
        <a:xfrm>
          <a:off x="14592300" y="9210849"/>
          <a:ext cx="889000" cy="3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34376</xdr:rowOff>
    </xdr:from>
    <xdr:ext cx="534377" cy="259045"/>
    <xdr:sp macro="" textlink="">
      <xdr:nvSpPr>
        <xdr:cNvPr id="575" name="テキスト ボックス 574"/>
        <xdr:cNvSpPr txBox="1"/>
      </xdr:nvSpPr>
      <xdr:spPr>
        <a:xfrm>
          <a:off x="15214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123999</xdr:rowOff>
    </xdr:from>
    <xdr:to>
      <xdr:col>21</xdr:col>
      <xdr:colOff>161925</xdr:colOff>
      <xdr:row>53</xdr:row>
      <xdr:rowOff>149064</xdr:rowOff>
    </xdr:to>
    <xdr:cxnSp macro="">
      <xdr:nvCxnSpPr>
        <xdr:cNvPr id="576" name="直線コネクタ 575"/>
        <xdr:cNvCxnSpPr/>
      </xdr:nvCxnSpPr>
      <xdr:spPr>
        <a:xfrm flipV="1">
          <a:off x="13703300" y="9210849"/>
          <a:ext cx="889000" cy="2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11654</xdr:rowOff>
    </xdr:from>
    <xdr:ext cx="534377" cy="259045"/>
    <xdr:sp macro="" textlink="">
      <xdr:nvSpPr>
        <xdr:cNvPr id="578" name="テキスト ボックス 577"/>
        <xdr:cNvSpPr txBox="1"/>
      </xdr:nvSpPr>
      <xdr:spPr>
        <a:xfrm>
          <a:off x="14325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149064</xdr:rowOff>
    </xdr:from>
    <xdr:to>
      <xdr:col>19</xdr:col>
      <xdr:colOff>644525</xdr:colOff>
      <xdr:row>53</xdr:row>
      <xdr:rowOff>166505</xdr:rowOff>
    </xdr:to>
    <xdr:cxnSp macro="">
      <xdr:nvCxnSpPr>
        <xdr:cNvPr id="579" name="直線コネクタ 578"/>
        <xdr:cNvCxnSpPr/>
      </xdr:nvCxnSpPr>
      <xdr:spPr>
        <a:xfrm flipV="1">
          <a:off x="12814300" y="9235914"/>
          <a:ext cx="889000" cy="1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1" name="テキスト ボックス 580"/>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83" name="テキスト ボックス 582"/>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6051</xdr:rowOff>
    </xdr:from>
    <xdr:to>
      <xdr:col>23</xdr:col>
      <xdr:colOff>568325</xdr:colOff>
      <xdr:row>55</xdr:row>
      <xdr:rowOff>107651</xdr:rowOff>
    </xdr:to>
    <xdr:sp macro="" textlink="">
      <xdr:nvSpPr>
        <xdr:cNvPr id="589" name="円/楕円 588"/>
        <xdr:cNvSpPr/>
      </xdr:nvSpPr>
      <xdr:spPr>
        <a:xfrm>
          <a:off x="16268700" y="94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28928</xdr:rowOff>
    </xdr:from>
    <xdr:ext cx="599010" cy="259045"/>
    <xdr:sp macro="" textlink="">
      <xdr:nvSpPr>
        <xdr:cNvPr id="590" name="教育費該当値テキスト"/>
        <xdr:cNvSpPr txBox="1"/>
      </xdr:nvSpPr>
      <xdr:spPr>
        <a:xfrm>
          <a:off x="16370300" y="928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130,621</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106859</xdr:rowOff>
    </xdr:from>
    <xdr:to>
      <xdr:col>22</xdr:col>
      <xdr:colOff>415925</xdr:colOff>
      <xdr:row>54</xdr:row>
      <xdr:rowOff>37009</xdr:rowOff>
    </xdr:to>
    <xdr:sp macro="" textlink="">
      <xdr:nvSpPr>
        <xdr:cNvPr id="591" name="円/楕円 590"/>
        <xdr:cNvSpPr/>
      </xdr:nvSpPr>
      <xdr:spPr>
        <a:xfrm>
          <a:off x="15430500" y="919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53536</xdr:rowOff>
    </xdr:from>
    <xdr:ext cx="599010" cy="259045"/>
    <xdr:sp macro="" textlink="">
      <xdr:nvSpPr>
        <xdr:cNvPr id="592" name="テキスト ボックス 591"/>
        <xdr:cNvSpPr txBox="1"/>
      </xdr:nvSpPr>
      <xdr:spPr>
        <a:xfrm>
          <a:off x="15181794" y="896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183,572</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73199</xdr:rowOff>
    </xdr:from>
    <xdr:to>
      <xdr:col>21</xdr:col>
      <xdr:colOff>212725</xdr:colOff>
      <xdr:row>54</xdr:row>
      <xdr:rowOff>3349</xdr:rowOff>
    </xdr:to>
    <xdr:sp macro="" textlink="">
      <xdr:nvSpPr>
        <xdr:cNvPr id="593" name="円/楕円 592"/>
        <xdr:cNvSpPr/>
      </xdr:nvSpPr>
      <xdr:spPr>
        <a:xfrm>
          <a:off x="14541500" y="916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19876</xdr:rowOff>
    </xdr:from>
    <xdr:ext cx="599010" cy="259045"/>
    <xdr:sp macro="" textlink="">
      <xdr:nvSpPr>
        <xdr:cNvPr id="594" name="テキスト ボックス 593"/>
        <xdr:cNvSpPr txBox="1"/>
      </xdr:nvSpPr>
      <xdr:spPr>
        <a:xfrm>
          <a:off x="14292794" y="893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190,934</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98264</xdr:rowOff>
    </xdr:from>
    <xdr:to>
      <xdr:col>20</xdr:col>
      <xdr:colOff>9525</xdr:colOff>
      <xdr:row>54</xdr:row>
      <xdr:rowOff>28414</xdr:rowOff>
    </xdr:to>
    <xdr:sp macro="" textlink="">
      <xdr:nvSpPr>
        <xdr:cNvPr id="595" name="円/楕円 594"/>
        <xdr:cNvSpPr/>
      </xdr:nvSpPr>
      <xdr:spPr>
        <a:xfrm>
          <a:off x="13652500" y="91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44941</xdr:rowOff>
    </xdr:from>
    <xdr:ext cx="599010" cy="259045"/>
    <xdr:sp macro="" textlink="">
      <xdr:nvSpPr>
        <xdr:cNvPr id="596" name="テキスト ボックス 595"/>
        <xdr:cNvSpPr txBox="1"/>
      </xdr:nvSpPr>
      <xdr:spPr>
        <a:xfrm>
          <a:off x="13403794" y="896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185,452</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115705</xdr:rowOff>
    </xdr:from>
    <xdr:to>
      <xdr:col>18</xdr:col>
      <xdr:colOff>492125</xdr:colOff>
      <xdr:row>54</xdr:row>
      <xdr:rowOff>45855</xdr:rowOff>
    </xdr:to>
    <xdr:sp macro="" textlink="">
      <xdr:nvSpPr>
        <xdr:cNvPr id="597" name="円/楕円 596"/>
        <xdr:cNvSpPr/>
      </xdr:nvSpPr>
      <xdr:spPr>
        <a:xfrm>
          <a:off x="12763500" y="920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62382</xdr:rowOff>
    </xdr:from>
    <xdr:ext cx="599010" cy="259045"/>
    <xdr:sp macro="" textlink="">
      <xdr:nvSpPr>
        <xdr:cNvPr id="598" name="テキスト ボックス 597"/>
        <xdr:cNvSpPr txBox="1"/>
      </xdr:nvSpPr>
      <xdr:spPr>
        <a:xfrm>
          <a:off x="12514794" y="897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100622</xdr:rowOff>
    </xdr:from>
    <xdr:to>
      <xdr:col>22</xdr:col>
      <xdr:colOff>365125</xdr:colOff>
      <xdr:row>79</xdr:row>
      <xdr:rowOff>44450</xdr:rowOff>
    </xdr:to>
    <xdr:cxnSp macro="">
      <xdr:nvCxnSpPr>
        <xdr:cNvPr id="630" name="直線コネクタ 629"/>
        <xdr:cNvCxnSpPr/>
      </xdr:nvCxnSpPr>
      <xdr:spPr>
        <a:xfrm>
          <a:off x="14592300" y="13302272"/>
          <a:ext cx="889000" cy="28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132271</xdr:rowOff>
    </xdr:from>
    <xdr:to>
      <xdr:col>21</xdr:col>
      <xdr:colOff>161925</xdr:colOff>
      <xdr:row>77</xdr:row>
      <xdr:rowOff>100622</xdr:rowOff>
    </xdr:to>
    <xdr:cxnSp macro="">
      <xdr:nvCxnSpPr>
        <xdr:cNvPr id="633" name="直線コネクタ 632"/>
        <xdr:cNvCxnSpPr/>
      </xdr:nvCxnSpPr>
      <xdr:spPr>
        <a:xfrm>
          <a:off x="13703300" y="13162471"/>
          <a:ext cx="889000" cy="1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101643</xdr:rowOff>
    </xdr:from>
    <xdr:ext cx="534377" cy="259045"/>
    <xdr:sp macro="" textlink="">
      <xdr:nvSpPr>
        <xdr:cNvPr id="635" name="テキスト ボックス 634"/>
        <xdr:cNvSpPr txBox="1"/>
      </xdr:nvSpPr>
      <xdr:spPr>
        <a:xfrm>
          <a:off x="14325111" y="13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132271</xdr:rowOff>
    </xdr:from>
    <xdr:to>
      <xdr:col>19</xdr:col>
      <xdr:colOff>644525</xdr:colOff>
      <xdr:row>79</xdr:row>
      <xdr:rowOff>20129</xdr:rowOff>
    </xdr:to>
    <xdr:cxnSp macro="">
      <xdr:nvCxnSpPr>
        <xdr:cNvPr id="636" name="直線コネクタ 635"/>
        <xdr:cNvCxnSpPr/>
      </xdr:nvCxnSpPr>
      <xdr:spPr>
        <a:xfrm flipV="1">
          <a:off x="12814300" y="13162471"/>
          <a:ext cx="889000" cy="40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141127</xdr:rowOff>
    </xdr:from>
    <xdr:ext cx="469744" cy="259045"/>
    <xdr:sp macro="" textlink="">
      <xdr:nvSpPr>
        <xdr:cNvPr id="638" name="テキスト ボックス 637"/>
        <xdr:cNvSpPr txBox="1"/>
      </xdr:nvSpPr>
      <xdr:spPr>
        <a:xfrm>
          <a:off x="13468427"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49822</xdr:rowOff>
    </xdr:from>
    <xdr:to>
      <xdr:col>21</xdr:col>
      <xdr:colOff>212725</xdr:colOff>
      <xdr:row>77</xdr:row>
      <xdr:rowOff>151422</xdr:rowOff>
    </xdr:to>
    <xdr:sp macro="" textlink="">
      <xdr:nvSpPr>
        <xdr:cNvPr id="650" name="円/楕円 649"/>
        <xdr:cNvSpPr/>
      </xdr:nvSpPr>
      <xdr:spPr>
        <a:xfrm>
          <a:off x="14541500" y="132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167949</xdr:rowOff>
    </xdr:from>
    <xdr:ext cx="534377" cy="259045"/>
    <xdr:sp macro="" textlink="">
      <xdr:nvSpPr>
        <xdr:cNvPr id="651" name="テキスト ボックス 650"/>
        <xdr:cNvSpPr txBox="1"/>
      </xdr:nvSpPr>
      <xdr:spPr>
        <a:xfrm>
          <a:off x="14325111" y="130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81471</xdr:rowOff>
    </xdr:from>
    <xdr:to>
      <xdr:col>20</xdr:col>
      <xdr:colOff>9525</xdr:colOff>
      <xdr:row>77</xdr:row>
      <xdr:rowOff>11621</xdr:rowOff>
    </xdr:to>
    <xdr:sp macro="" textlink="">
      <xdr:nvSpPr>
        <xdr:cNvPr id="652" name="円/楕円 651"/>
        <xdr:cNvSpPr/>
      </xdr:nvSpPr>
      <xdr:spPr>
        <a:xfrm>
          <a:off x="13652500" y="131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28147</xdr:rowOff>
    </xdr:from>
    <xdr:ext cx="534377" cy="259045"/>
    <xdr:sp macro="" textlink="">
      <xdr:nvSpPr>
        <xdr:cNvPr id="653" name="テキスト ボックス 652"/>
        <xdr:cNvSpPr txBox="1"/>
      </xdr:nvSpPr>
      <xdr:spPr>
        <a:xfrm>
          <a:off x="13436111" y="128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140779</xdr:rowOff>
    </xdr:from>
    <xdr:to>
      <xdr:col>18</xdr:col>
      <xdr:colOff>492125</xdr:colOff>
      <xdr:row>79</xdr:row>
      <xdr:rowOff>70929</xdr:rowOff>
    </xdr:to>
    <xdr:sp macro="" textlink="">
      <xdr:nvSpPr>
        <xdr:cNvPr id="654" name="円/楕円 653"/>
        <xdr:cNvSpPr/>
      </xdr:nvSpPr>
      <xdr:spPr>
        <a:xfrm>
          <a:off x="12763500" y="1351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62056</xdr:rowOff>
    </xdr:from>
    <xdr:ext cx="469744" cy="259045"/>
    <xdr:sp macro="" textlink="">
      <xdr:nvSpPr>
        <xdr:cNvPr id="655" name="テキスト ボックス 654"/>
        <xdr:cNvSpPr txBox="1"/>
      </xdr:nvSpPr>
      <xdr:spPr>
        <a:xfrm>
          <a:off x="12579427" y="1360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135139</xdr:rowOff>
    </xdr:from>
    <xdr:to>
      <xdr:col>23</xdr:col>
      <xdr:colOff>517525</xdr:colOff>
      <xdr:row>96</xdr:row>
      <xdr:rowOff>150513</xdr:rowOff>
    </xdr:to>
    <xdr:cxnSp macro="">
      <xdr:nvCxnSpPr>
        <xdr:cNvPr id="680" name="直線コネクタ 679"/>
        <xdr:cNvCxnSpPr/>
      </xdr:nvCxnSpPr>
      <xdr:spPr>
        <a:xfrm>
          <a:off x="15481300" y="16594339"/>
          <a:ext cx="8382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130922</xdr:rowOff>
    </xdr:from>
    <xdr:to>
      <xdr:col>22</xdr:col>
      <xdr:colOff>365125</xdr:colOff>
      <xdr:row>96</xdr:row>
      <xdr:rowOff>135139</xdr:rowOff>
    </xdr:to>
    <xdr:cxnSp macro="">
      <xdr:nvCxnSpPr>
        <xdr:cNvPr id="683" name="直線コネクタ 682"/>
        <xdr:cNvCxnSpPr/>
      </xdr:nvCxnSpPr>
      <xdr:spPr>
        <a:xfrm>
          <a:off x="14592300" y="16590122"/>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117841</xdr:rowOff>
    </xdr:from>
    <xdr:to>
      <xdr:col>21</xdr:col>
      <xdr:colOff>161925</xdr:colOff>
      <xdr:row>96</xdr:row>
      <xdr:rowOff>130922</xdr:rowOff>
    </xdr:to>
    <xdr:cxnSp macro="">
      <xdr:nvCxnSpPr>
        <xdr:cNvPr id="686" name="直線コネクタ 685"/>
        <xdr:cNvCxnSpPr/>
      </xdr:nvCxnSpPr>
      <xdr:spPr>
        <a:xfrm>
          <a:off x="13703300" y="16577041"/>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115703</xdr:rowOff>
    </xdr:from>
    <xdr:to>
      <xdr:col>19</xdr:col>
      <xdr:colOff>644525</xdr:colOff>
      <xdr:row>96</xdr:row>
      <xdr:rowOff>117841</xdr:rowOff>
    </xdr:to>
    <xdr:cxnSp macro="">
      <xdr:nvCxnSpPr>
        <xdr:cNvPr id="689" name="直線コネクタ 688"/>
        <xdr:cNvCxnSpPr/>
      </xdr:nvCxnSpPr>
      <xdr:spPr>
        <a:xfrm>
          <a:off x="12814300" y="16574903"/>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99713</xdr:rowOff>
    </xdr:from>
    <xdr:to>
      <xdr:col>23</xdr:col>
      <xdr:colOff>568325</xdr:colOff>
      <xdr:row>97</xdr:row>
      <xdr:rowOff>29863</xdr:rowOff>
    </xdr:to>
    <xdr:sp macro="" textlink="">
      <xdr:nvSpPr>
        <xdr:cNvPr id="699" name="円/楕円 698"/>
        <xdr:cNvSpPr/>
      </xdr:nvSpPr>
      <xdr:spPr>
        <a:xfrm>
          <a:off x="16268700" y="165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14640</xdr:rowOff>
    </xdr:from>
    <xdr:ext cx="534377" cy="259045"/>
    <xdr:sp macro="" textlink="">
      <xdr:nvSpPr>
        <xdr:cNvPr id="700" name="公債費該当値テキスト"/>
        <xdr:cNvSpPr txBox="1"/>
      </xdr:nvSpPr>
      <xdr:spPr>
        <a:xfrm>
          <a:off x="16370300" y="1647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38,108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84339</xdr:rowOff>
    </xdr:from>
    <xdr:to>
      <xdr:col>22</xdr:col>
      <xdr:colOff>415925</xdr:colOff>
      <xdr:row>97</xdr:row>
      <xdr:rowOff>14489</xdr:rowOff>
    </xdr:to>
    <xdr:sp macro="" textlink="">
      <xdr:nvSpPr>
        <xdr:cNvPr id="701" name="円/楕円 700"/>
        <xdr:cNvSpPr/>
      </xdr:nvSpPr>
      <xdr:spPr>
        <a:xfrm>
          <a:off x="15430500" y="165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5616</xdr:rowOff>
    </xdr:from>
    <xdr:ext cx="534377" cy="259045"/>
    <xdr:sp macro="" textlink="">
      <xdr:nvSpPr>
        <xdr:cNvPr id="702" name="テキスト ボックス 701"/>
        <xdr:cNvSpPr txBox="1"/>
      </xdr:nvSpPr>
      <xdr:spPr>
        <a:xfrm>
          <a:off x="15214111" y="1663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80122</xdr:rowOff>
    </xdr:from>
    <xdr:to>
      <xdr:col>21</xdr:col>
      <xdr:colOff>212725</xdr:colOff>
      <xdr:row>97</xdr:row>
      <xdr:rowOff>10272</xdr:rowOff>
    </xdr:to>
    <xdr:sp macro="" textlink="">
      <xdr:nvSpPr>
        <xdr:cNvPr id="703" name="円/楕円 702"/>
        <xdr:cNvSpPr/>
      </xdr:nvSpPr>
      <xdr:spPr>
        <a:xfrm>
          <a:off x="14541500" y="1653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1399</xdr:rowOff>
    </xdr:from>
    <xdr:ext cx="534377" cy="259045"/>
    <xdr:sp macro="" textlink="">
      <xdr:nvSpPr>
        <xdr:cNvPr id="704" name="テキスト ボックス 703"/>
        <xdr:cNvSpPr txBox="1"/>
      </xdr:nvSpPr>
      <xdr:spPr>
        <a:xfrm>
          <a:off x="14325111" y="1663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67041</xdr:rowOff>
    </xdr:from>
    <xdr:to>
      <xdr:col>20</xdr:col>
      <xdr:colOff>9525</xdr:colOff>
      <xdr:row>96</xdr:row>
      <xdr:rowOff>168641</xdr:rowOff>
    </xdr:to>
    <xdr:sp macro="" textlink="">
      <xdr:nvSpPr>
        <xdr:cNvPr id="705" name="円/楕円 704"/>
        <xdr:cNvSpPr/>
      </xdr:nvSpPr>
      <xdr:spPr>
        <a:xfrm>
          <a:off x="13652500" y="165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159768</xdr:rowOff>
    </xdr:from>
    <xdr:ext cx="534377" cy="259045"/>
    <xdr:sp macro="" textlink="">
      <xdr:nvSpPr>
        <xdr:cNvPr id="706" name="テキスト ボックス 705"/>
        <xdr:cNvSpPr txBox="1"/>
      </xdr:nvSpPr>
      <xdr:spPr>
        <a:xfrm>
          <a:off x="13436111" y="1661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64903</xdr:rowOff>
    </xdr:from>
    <xdr:to>
      <xdr:col>18</xdr:col>
      <xdr:colOff>492125</xdr:colOff>
      <xdr:row>96</xdr:row>
      <xdr:rowOff>166503</xdr:rowOff>
    </xdr:to>
    <xdr:sp macro="" textlink="">
      <xdr:nvSpPr>
        <xdr:cNvPr id="707" name="円/楕円 706"/>
        <xdr:cNvSpPr/>
      </xdr:nvSpPr>
      <xdr:spPr>
        <a:xfrm>
          <a:off x="12763500" y="165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157630</xdr:rowOff>
    </xdr:from>
    <xdr:ext cx="534377" cy="259045"/>
    <xdr:sp macro="" textlink="">
      <xdr:nvSpPr>
        <xdr:cNvPr id="708" name="テキスト ボックス 707"/>
        <xdr:cNvSpPr txBox="1"/>
      </xdr:nvSpPr>
      <xdr:spPr>
        <a:xfrm>
          <a:off x="12547111" y="1661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lt"/>
              <a:ea typeface="+mn-ea"/>
              <a:cs typeface="+mn-cs"/>
            </a:rPr>
            <a:t>・農林水産費は、住民一人当たり</a:t>
          </a:r>
          <a:r>
            <a:rPr lang="en-US" altLang="ja-JP" sz="1400" b="0" i="0" baseline="0">
              <a:solidFill>
                <a:schemeClr val="dk1"/>
              </a:solidFill>
              <a:effectLst/>
              <a:latin typeface="+mn-lt"/>
              <a:ea typeface="+mn-ea"/>
              <a:cs typeface="+mn-cs"/>
            </a:rPr>
            <a:t>226,190</a:t>
          </a:r>
          <a:r>
            <a:rPr lang="ja-JP" altLang="ja-JP" sz="1400" b="0" i="0" baseline="0">
              <a:solidFill>
                <a:schemeClr val="dk1"/>
              </a:solidFill>
              <a:effectLst/>
              <a:latin typeface="+mn-lt"/>
              <a:ea typeface="+mn-ea"/>
              <a:cs typeface="+mn-cs"/>
            </a:rPr>
            <a:t>円となっており、類似団体</a:t>
          </a:r>
          <a:r>
            <a:rPr lang="ja-JP" altLang="en-US" sz="1400" b="0" i="0" baseline="0">
              <a:solidFill>
                <a:schemeClr val="dk1"/>
              </a:solidFill>
              <a:effectLst/>
              <a:latin typeface="+mn-lt"/>
              <a:ea typeface="+mn-ea"/>
              <a:cs typeface="+mn-cs"/>
            </a:rPr>
            <a:t>の中で最も</a:t>
          </a:r>
          <a:r>
            <a:rPr lang="ja-JP" altLang="ja-JP" sz="1400" b="0" i="0" baseline="0">
              <a:solidFill>
                <a:schemeClr val="dk1"/>
              </a:solidFill>
              <a:effectLst/>
              <a:latin typeface="+mn-lt"/>
              <a:ea typeface="+mn-ea"/>
              <a:cs typeface="+mn-cs"/>
            </a:rPr>
            <a:t>高い状況である。この要因は、</a:t>
          </a:r>
          <a:r>
            <a:rPr lang="ja-JP" altLang="en-US" sz="1400" b="0" i="0" baseline="0">
              <a:solidFill>
                <a:schemeClr val="dk1"/>
              </a:solidFill>
              <a:effectLst/>
              <a:latin typeface="+mn-lt"/>
              <a:ea typeface="+mn-ea"/>
              <a:cs typeface="+mn-cs"/>
            </a:rPr>
            <a:t>自然光利用型連棟ハウスを整備するための補助を実施したためであり、農業経営の安定化と大規模経営による雇用創出に取り組んでいること</a:t>
          </a:r>
          <a:r>
            <a:rPr lang="ja-JP" altLang="ja-JP" sz="1400" b="0" i="0" baseline="0">
              <a:solidFill>
                <a:schemeClr val="dk1"/>
              </a:solidFill>
              <a:effectLst/>
              <a:latin typeface="+mn-lt"/>
              <a:ea typeface="+mn-ea"/>
              <a:cs typeface="+mn-cs"/>
            </a:rPr>
            <a:t>によるものである。</a:t>
          </a:r>
          <a:endParaRPr lang="ja-JP" altLang="ja-JP" sz="1400">
            <a:effectLst/>
          </a:endParaRPr>
        </a:p>
        <a:p>
          <a:r>
            <a:rPr lang="ja-JP" altLang="en-US" sz="1400" b="0" i="0" baseline="0">
              <a:solidFill>
                <a:schemeClr val="dk1"/>
              </a:solidFill>
              <a:effectLst/>
              <a:latin typeface="+mn-lt"/>
              <a:ea typeface="+mn-ea"/>
              <a:cs typeface="+mn-cs"/>
            </a:rPr>
            <a:t>・商工費が住民一人当たり</a:t>
          </a:r>
          <a:r>
            <a:rPr lang="en-US" altLang="ja-JP" sz="1400" b="0" i="0" baseline="0">
              <a:solidFill>
                <a:schemeClr val="dk1"/>
              </a:solidFill>
              <a:effectLst/>
              <a:latin typeface="+mn-lt"/>
              <a:ea typeface="+mn-ea"/>
              <a:cs typeface="+mn-cs"/>
            </a:rPr>
            <a:t>73,364</a:t>
          </a:r>
          <a:r>
            <a:rPr lang="ja-JP" altLang="en-US" sz="1400" b="0" i="0" baseline="0">
              <a:solidFill>
                <a:schemeClr val="dk1"/>
              </a:solidFill>
              <a:effectLst/>
              <a:latin typeface="+mn-lt"/>
              <a:ea typeface="+mn-ea"/>
              <a:cs typeface="+mn-cs"/>
            </a:rPr>
            <a:t>円となっており、類似団体平均に比べ高い状況である。この要因は、観光施設の改修工事等であり、施設の充実と県内外からの集客力向上を図るために取組んでいることによるものである。</a:t>
          </a:r>
          <a:endParaRPr lang="en-US" altLang="ja-JP" sz="1400" b="0" i="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　財政調整基金残高は、適正な財源の確保と歳出の精査により、前年度から</a:t>
          </a:r>
          <a:r>
            <a:rPr kumimoji="1" lang="ja-JP" altLang="en-US" sz="1300" b="0" i="0" baseline="0">
              <a:solidFill>
                <a:schemeClr val="dk1"/>
              </a:solidFill>
              <a:effectLst/>
              <a:latin typeface="+mn-lt"/>
              <a:ea typeface="+mn-ea"/>
              <a:cs typeface="+mn-cs"/>
            </a:rPr>
            <a:t>増</a:t>
          </a:r>
          <a:r>
            <a:rPr kumimoji="1" lang="ja-JP" altLang="ja-JP" sz="1300" b="0" i="0" baseline="0">
              <a:solidFill>
                <a:schemeClr val="dk1"/>
              </a:solidFill>
              <a:effectLst/>
              <a:latin typeface="+mn-lt"/>
              <a:ea typeface="+mn-ea"/>
              <a:cs typeface="+mn-cs"/>
            </a:rPr>
            <a:t>となっている。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実質収支額が</a:t>
          </a:r>
          <a:r>
            <a:rPr kumimoji="1" lang="ja-JP" altLang="en-US" sz="1300" b="0" i="0" baseline="0">
              <a:solidFill>
                <a:schemeClr val="dk1"/>
              </a:solidFill>
              <a:effectLst/>
              <a:latin typeface="+mn-lt"/>
              <a:ea typeface="+mn-ea"/>
              <a:cs typeface="+mn-cs"/>
            </a:rPr>
            <a:t>減</a:t>
          </a:r>
          <a:r>
            <a:rPr kumimoji="1" lang="ja-JP" altLang="ja-JP" sz="1300" b="0" i="0" baseline="0">
              <a:solidFill>
                <a:schemeClr val="dk1"/>
              </a:solidFill>
              <a:effectLst/>
              <a:latin typeface="+mn-lt"/>
              <a:ea typeface="+mn-ea"/>
              <a:cs typeface="+mn-cs"/>
            </a:rPr>
            <a:t>となったのは、歳入では国庫支出金及び県支出金が</a:t>
          </a:r>
          <a:r>
            <a:rPr kumimoji="1" lang="ja-JP" altLang="en-US" sz="1300" b="0" i="0" baseline="0">
              <a:solidFill>
                <a:schemeClr val="dk1"/>
              </a:solidFill>
              <a:effectLst/>
              <a:latin typeface="+mn-lt"/>
              <a:ea typeface="+mn-ea"/>
              <a:cs typeface="+mn-cs"/>
            </a:rPr>
            <a:t>増</a:t>
          </a:r>
          <a:r>
            <a:rPr kumimoji="1" lang="ja-JP" altLang="ja-JP" sz="1300" b="0" i="0" baseline="0">
              <a:solidFill>
                <a:schemeClr val="dk1"/>
              </a:solidFill>
              <a:effectLst/>
              <a:latin typeface="+mn-lt"/>
              <a:ea typeface="+mn-ea"/>
              <a:cs typeface="+mn-cs"/>
            </a:rPr>
            <a:t>になったものの、</a:t>
          </a:r>
          <a:r>
            <a:rPr kumimoji="1" lang="ja-JP" altLang="en-US" sz="1300" b="0" i="0" baseline="0">
              <a:solidFill>
                <a:schemeClr val="dk1"/>
              </a:solidFill>
              <a:effectLst/>
              <a:latin typeface="+mn-lt"/>
              <a:ea typeface="+mn-ea"/>
              <a:cs typeface="+mn-cs"/>
            </a:rPr>
            <a:t>歳出では</a:t>
          </a:r>
          <a:r>
            <a:rPr kumimoji="1" lang="ja-JP" altLang="ja-JP" sz="1300" b="0" i="0" baseline="0">
              <a:solidFill>
                <a:schemeClr val="dk1"/>
              </a:solidFill>
              <a:effectLst/>
              <a:latin typeface="+mn-lt"/>
              <a:ea typeface="+mn-ea"/>
              <a:cs typeface="+mn-cs"/>
            </a:rPr>
            <a:t>長寿命化計画に基づく町営住宅改修工事をはじめとした普通建設事業費</a:t>
          </a:r>
          <a:r>
            <a:rPr kumimoji="1" lang="ja-JP" altLang="en-US" sz="1300" b="0" i="0" baseline="0">
              <a:solidFill>
                <a:schemeClr val="dk1"/>
              </a:solidFill>
              <a:effectLst/>
              <a:latin typeface="+mn-lt"/>
              <a:ea typeface="+mn-ea"/>
              <a:cs typeface="+mn-cs"/>
            </a:rPr>
            <a:t>の増に加え、</a:t>
          </a:r>
          <a:r>
            <a:rPr kumimoji="1" lang="ja-JP" altLang="ja-JP" sz="1300" b="0" i="0" baseline="0">
              <a:solidFill>
                <a:schemeClr val="dk1"/>
              </a:solidFill>
              <a:effectLst/>
              <a:latin typeface="+mn-lt"/>
              <a:ea typeface="+mn-ea"/>
              <a:cs typeface="+mn-cs"/>
            </a:rPr>
            <a:t>公共</a:t>
          </a:r>
          <a:r>
            <a:rPr kumimoji="1" lang="ja-JP" altLang="en-US" sz="1300" b="0" i="0" baseline="0">
              <a:solidFill>
                <a:schemeClr val="dk1"/>
              </a:solidFill>
              <a:effectLst/>
              <a:latin typeface="+mn-lt"/>
              <a:ea typeface="+mn-ea"/>
              <a:cs typeface="+mn-cs"/>
            </a:rPr>
            <a:t>用</a:t>
          </a:r>
          <a:r>
            <a:rPr kumimoji="1" lang="ja-JP" altLang="ja-JP" sz="1300" b="0" i="0" baseline="0">
              <a:solidFill>
                <a:schemeClr val="dk1"/>
              </a:solidFill>
              <a:effectLst/>
              <a:latin typeface="+mn-lt"/>
              <a:ea typeface="+mn-ea"/>
              <a:cs typeface="+mn-cs"/>
            </a:rPr>
            <a:t>施設維持運営基金等の基金積み立て</a:t>
          </a:r>
          <a:r>
            <a:rPr kumimoji="1" lang="ja-JP" altLang="en-US" sz="1300" b="0" i="0" baseline="0">
              <a:solidFill>
                <a:schemeClr val="dk1"/>
              </a:solidFill>
              <a:effectLst/>
              <a:latin typeface="+mn-lt"/>
              <a:ea typeface="+mn-ea"/>
              <a:cs typeface="+mn-cs"/>
            </a:rPr>
            <a:t>が</a:t>
          </a:r>
          <a:r>
            <a:rPr kumimoji="1" lang="ja-JP" altLang="ja-JP" sz="1300" b="0" i="0" baseline="0">
              <a:solidFill>
                <a:schemeClr val="dk1"/>
              </a:solidFill>
              <a:effectLst/>
              <a:latin typeface="+mn-lt"/>
              <a:ea typeface="+mn-ea"/>
              <a:cs typeface="+mn-cs"/>
            </a:rPr>
            <a:t>増</a:t>
          </a:r>
          <a:r>
            <a:rPr kumimoji="1" lang="ja-JP" altLang="en-US" sz="1300" b="0" i="0" baseline="0">
              <a:solidFill>
                <a:schemeClr val="dk1"/>
              </a:solidFill>
              <a:effectLst/>
              <a:latin typeface="+mn-lt"/>
              <a:ea typeface="+mn-ea"/>
              <a:cs typeface="+mn-cs"/>
            </a:rPr>
            <a:t>になったことによる。</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今後とも、将来に少しでも財源が残せるよう経常経費の節減に努めたい。</a:t>
          </a:r>
          <a:r>
            <a:rPr kumimoji="1" lang="en-US" altLang="ja-JP" sz="1300" b="0" i="0" baseline="0">
              <a:solidFill>
                <a:schemeClr val="dk1"/>
              </a:solidFill>
              <a:effectLst/>
              <a:latin typeface="+mn-lt"/>
              <a:ea typeface="+mn-ea"/>
              <a:cs typeface="+mn-cs"/>
            </a:rPr>
            <a:t>	</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　連結実質赤字比率に係る黒字額は、</a:t>
          </a:r>
          <a:r>
            <a:rPr kumimoji="1" lang="ja-JP" altLang="en-US" sz="1400" b="0" i="0" baseline="0">
              <a:solidFill>
                <a:schemeClr val="dk1"/>
              </a:solidFill>
              <a:effectLst/>
              <a:latin typeface="+mn-lt"/>
              <a:ea typeface="+mn-ea"/>
              <a:cs typeface="+mn-cs"/>
            </a:rPr>
            <a:t>長寿命化計画に基づく町営住宅改修工事をはじめとした普通建設事業費の増（</a:t>
          </a:r>
          <a:r>
            <a:rPr kumimoji="1" lang="en-US" altLang="ja-JP" sz="1400" b="0" i="0" baseline="0">
              <a:solidFill>
                <a:schemeClr val="dk1"/>
              </a:solidFill>
              <a:effectLst/>
              <a:latin typeface="+mn-lt"/>
              <a:ea typeface="+mn-ea"/>
              <a:cs typeface="+mn-cs"/>
            </a:rPr>
            <a:t>490,000</a:t>
          </a:r>
          <a:r>
            <a:rPr kumimoji="1" lang="ja-JP" altLang="en-US" sz="1400" b="0" i="0" baseline="0">
              <a:solidFill>
                <a:schemeClr val="dk1"/>
              </a:solidFill>
              <a:effectLst/>
              <a:latin typeface="+mn-lt"/>
              <a:ea typeface="+mn-ea"/>
              <a:cs typeface="+mn-cs"/>
            </a:rPr>
            <a:t>千円）や、公共用施設維持運営基金等の基金積み立ての増（</a:t>
          </a:r>
          <a:r>
            <a:rPr kumimoji="1" lang="en-US" altLang="ja-JP" sz="1400" b="0" i="0" baseline="0">
              <a:solidFill>
                <a:schemeClr val="dk1"/>
              </a:solidFill>
              <a:effectLst/>
              <a:latin typeface="+mn-lt"/>
              <a:ea typeface="+mn-ea"/>
              <a:cs typeface="+mn-cs"/>
            </a:rPr>
            <a:t>550,000</a:t>
          </a:r>
          <a:r>
            <a:rPr kumimoji="1" lang="ja-JP" altLang="en-US" sz="1400" b="0" i="0" baseline="0">
              <a:solidFill>
                <a:schemeClr val="dk1"/>
              </a:solidFill>
              <a:effectLst/>
              <a:latin typeface="+mn-lt"/>
              <a:ea typeface="+mn-ea"/>
              <a:cs typeface="+mn-cs"/>
            </a:rPr>
            <a:t>千円）により、前年度と比較して減となった。</a:t>
          </a:r>
          <a:endParaRPr kumimoji="1" lang="en-US" altLang="ja-JP" sz="1400" b="0" i="0" baseline="0">
            <a:solidFill>
              <a:schemeClr val="dk1"/>
            </a:solidFill>
            <a:effectLst/>
            <a:latin typeface="+mn-lt"/>
            <a:ea typeface="+mn-ea"/>
            <a:cs typeface="+mn-cs"/>
          </a:endParaRPr>
        </a:p>
        <a:p>
          <a:pPr eaLnBrk="1" fontAlgn="auto" latinLnBrk="0" hangingPunct="1"/>
          <a:r>
            <a:rPr kumimoji="1" lang="ja-JP" altLang="ja-JP" sz="1400" b="0" i="0" baseline="0">
              <a:solidFill>
                <a:schemeClr val="dk1"/>
              </a:solidFill>
              <a:effectLst/>
              <a:latin typeface="+mn-lt"/>
              <a:ea typeface="+mn-ea"/>
              <a:cs typeface="+mn-cs"/>
            </a:rPr>
            <a:t>　実質赤字比率の黒字額の増減によって一概に自治体の経営状況の善し悪しは判断できないが、経費の抑制に努め健全財政を維持していきたい。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11600201</v>
      </c>
      <c r="BO4" s="381"/>
      <c r="BP4" s="381"/>
      <c r="BQ4" s="381"/>
      <c r="BR4" s="381"/>
      <c r="BS4" s="381"/>
      <c r="BT4" s="381"/>
      <c r="BU4" s="382"/>
      <c r="BV4" s="380">
        <v>10780129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7.1</v>
      </c>
      <c r="CU4" s="387"/>
      <c r="CV4" s="387"/>
      <c r="CW4" s="387"/>
      <c r="CX4" s="387"/>
      <c r="CY4" s="387"/>
      <c r="CZ4" s="387"/>
      <c r="DA4" s="388"/>
      <c r="DB4" s="386">
        <v>9.3000000000000007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11172015</v>
      </c>
      <c r="BO5" s="418"/>
      <c r="BP5" s="418"/>
      <c r="BQ5" s="418"/>
      <c r="BR5" s="418"/>
      <c r="BS5" s="418"/>
      <c r="BT5" s="418"/>
      <c r="BU5" s="419"/>
      <c r="BV5" s="417">
        <v>10098705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79.5</v>
      </c>
      <c r="CU5" s="415"/>
      <c r="CV5" s="415"/>
      <c r="CW5" s="415"/>
      <c r="CX5" s="415"/>
      <c r="CY5" s="415"/>
      <c r="CZ5" s="415"/>
      <c r="DA5" s="416"/>
      <c r="DB5" s="414">
        <v>79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86</v>
      </c>
      <c r="AV6" s="450"/>
      <c r="AW6" s="450"/>
      <c r="AX6" s="450"/>
      <c r="AY6" s="451" t="s">
        <v>87</v>
      </c>
      <c r="AZ6" s="452"/>
      <c r="BA6" s="452"/>
      <c r="BB6" s="452"/>
      <c r="BC6" s="452"/>
      <c r="BD6" s="452"/>
      <c r="BE6" s="452"/>
      <c r="BF6" s="452"/>
      <c r="BG6" s="452"/>
      <c r="BH6" s="452"/>
      <c r="BI6" s="452"/>
      <c r="BJ6" s="452"/>
      <c r="BK6" s="452"/>
      <c r="BL6" s="452"/>
      <c r="BM6" s="453"/>
      <c r="BN6" s="417">
        <v>428186</v>
      </c>
      <c r="BO6" s="418"/>
      <c r="BP6" s="418"/>
      <c r="BQ6" s="418"/>
      <c r="BR6" s="418"/>
      <c r="BS6" s="418"/>
      <c r="BT6" s="418"/>
      <c r="BU6" s="419"/>
      <c r="BV6" s="417">
        <v>681424</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79.5</v>
      </c>
      <c r="CU6" s="455"/>
      <c r="CV6" s="455"/>
      <c r="CW6" s="455"/>
      <c r="CX6" s="455"/>
      <c r="CY6" s="455"/>
      <c r="CZ6" s="455"/>
      <c r="DA6" s="456"/>
      <c r="DB6" s="454">
        <v>79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46568</v>
      </c>
      <c r="BO7" s="418"/>
      <c r="BP7" s="418"/>
      <c r="BQ7" s="418"/>
      <c r="BR7" s="418"/>
      <c r="BS7" s="418"/>
      <c r="BT7" s="418"/>
      <c r="BU7" s="419"/>
      <c r="BV7" s="417">
        <v>188974</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5347147</v>
      </c>
      <c r="CU7" s="418"/>
      <c r="CV7" s="418"/>
      <c r="CW7" s="418"/>
      <c r="CX7" s="418"/>
      <c r="CY7" s="418"/>
      <c r="CZ7" s="418"/>
      <c r="DA7" s="419"/>
      <c r="DB7" s="417">
        <v>5310955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86</v>
      </c>
      <c r="AV8" s="450"/>
      <c r="AW8" s="450"/>
      <c r="AX8" s="450"/>
      <c r="AY8" s="451" t="s">
        <v>94</v>
      </c>
      <c r="AZ8" s="452"/>
      <c r="BA8" s="452"/>
      <c r="BB8" s="452"/>
      <c r="BC8" s="452"/>
      <c r="BD8" s="452"/>
      <c r="BE8" s="452"/>
      <c r="BF8" s="452"/>
      <c r="BG8" s="452"/>
      <c r="BH8" s="452"/>
      <c r="BI8" s="452"/>
      <c r="BJ8" s="452"/>
      <c r="BK8" s="452"/>
      <c r="BL8" s="452"/>
      <c r="BM8" s="453"/>
      <c r="BN8" s="417">
        <v>381618</v>
      </c>
      <c r="BO8" s="418"/>
      <c r="BP8" s="418"/>
      <c r="BQ8" s="418"/>
      <c r="BR8" s="418"/>
      <c r="BS8" s="418"/>
      <c r="BT8" s="418"/>
      <c r="BU8" s="419"/>
      <c r="BV8" s="417">
        <v>492450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1.01</v>
      </c>
      <c r="CU8" s="458"/>
      <c r="CV8" s="458"/>
      <c r="CW8" s="458"/>
      <c r="CX8" s="458"/>
      <c r="CY8" s="458"/>
      <c r="CZ8" s="458"/>
      <c r="DA8" s="459"/>
      <c r="DB8" s="457">
        <v>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8325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-110832</v>
      </c>
      <c r="BO9" s="418"/>
      <c r="BP9" s="418"/>
      <c r="BQ9" s="418"/>
      <c r="BR9" s="418"/>
      <c r="BS9" s="418"/>
      <c r="BT9" s="418"/>
      <c r="BU9" s="419"/>
      <c r="BV9" s="417">
        <v>144914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3.3</v>
      </c>
      <c r="CU9" s="415"/>
      <c r="CV9" s="415"/>
      <c r="CW9" s="415"/>
      <c r="CX9" s="415"/>
      <c r="CY9" s="415"/>
      <c r="CZ9" s="415"/>
      <c r="DA9" s="416"/>
      <c r="DB9" s="414">
        <v>3.6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8580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206322</v>
      </c>
      <c r="BO10" s="418"/>
      <c r="BP10" s="418"/>
      <c r="BQ10" s="418"/>
      <c r="BR10" s="418"/>
      <c r="BS10" s="418"/>
      <c r="BT10" s="418"/>
      <c r="BU10" s="419"/>
      <c r="BV10" s="417">
        <v>9308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86</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8367</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v>142126</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8291</v>
      </c>
      <c r="S13" s="499"/>
      <c r="T13" s="499"/>
      <c r="U13" s="499"/>
      <c r="V13" s="500"/>
      <c r="W13" s="433" t="s">
        <v>123</v>
      </c>
      <c r="X13" s="434"/>
      <c r="Y13" s="434"/>
      <c r="Z13" s="434"/>
      <c r="AA13" s="434"/>
      <c r="AB13" s="424"/>
      <c r="AC13" s="468">
        <v>370</v>
      </c>
      <c r="AD13" s="469"/>
      <c r="AE13" s="469"/>
      <c r="AF13" s="469"/>
      <c r="AG13" s="508"/>
      <c r="AH13" s="468">
        <v>345</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95490</v>
      </c>
      <c r="BO13" s="418"/>
      <c r="BP13" s="418"/>
      <c r="BQ13" s="418"/>
      <c r="BR13" s="418"/>
      <c r="BS13" s="418"/>
      <c r="BT13" s="418"/>
      <c r="BU13" s="419"/>
      <c r="BV13" s="417">
        <v>12096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1.1000000000000001</v>
      </c>
      <c r="CU13" s="415"/>
      <c r="CV13" s="415"/>
      <c r="CW13" s="415"/>
      <c r="CX13" s="415"/>
      <c r="CY13" s="415"/>
      <c r="CZ13" s="415"/>
      <c r="DA13" s="416"/>
      <c r="DB13" s="414">
        <v>1.8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8487</v>
      </c>
      <c r="S14" s="499"/>
      <c r="T14" s="499"/>
      <c r="U14" s="499"/>
      <c r="V14" s="500"/>
      <c r="W14" s="407"/>
      <c r="X14" s="408"/>
      <c r="Y14" s="408"/>
      <c r="Z14" s="408"/>
      <c r="AA14" s="408"/>
      <c r="AB14" s="397"/>
      <c r="AC14" s="501">
        <v>8.5</v>
      </c>
      <c r="AD14" s="502"/>
      <c r="AE14" s="502"/>
      <c r="AF14" s="502"/>
      <c r="AG14" s="503"/>
      <c r="AH14" s="501">
        <v>8.1999999999999993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8410</v>
      </c>
      <c r="S15" s="499"/>
      <c r="T15" s="499"/>
      <c r="U15" s="499"/>
      <c r="V15" s="500"/>
      <c r="W15" s="433" t="s">
        <v>130</v>
      </c>
      <c r="X15" s="434"/>
      <c r="Y15" s="434"/>
      <c r="Z15" s="434"/>
      <c r="AA15" s="434"/>
      <c r="AB15" s="424"/>
      <c r="AC15" s="468">
        <v>1057</v>
      </c>
      <c r="AD15" s="469"/>
      <c r="AE15" s="469"/>
      <c r="AF15" s="469"/>
      <c r="AG15" s="508"/>
      <c r="AH15" s="468">
        <v>1065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3261046</v>
      </c>
      <c r="BO15" s="381"/>
      <c r="BP15" s="381"/>
      <c r="BQ15" s="381"/>
      <c r="BR15" s="381"/>
      <c r="BS15" s="381"/>
      <c r="BT15" s="381"/>
      <c r="BU15" s="382"/>
      <c r="BV15" s="380">
        <v>3122640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24.3</v>
      </c>
      <c r="AD16" s="502"/>
      <c r="AE16" s="502"/>
      <c r="AF16" s="502"/>
      <c r="AG16" s="503"/>
      <c r="AH16" s="501">
        <v>25.3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3190324</v>
      </c>
      <c r="BO16" s="418"/>
      <c r="BP16" s="418"/>
      <c r="BQ16" s="418"/>
      <c r="BR16" s="418"/>
      <c r="BS16" s="418"/>
      <c r="BT16" s="418"/>
      <c r="BU16" s="419"/>
      <c r="BV16" s="417">
        <v>3133712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2917</v>
      </c>
      <c r="AD17" s="469"/>
      <c r="AE17" s="469"/>
      <c r="AF17" s="469"/>
      <c r="AG17" s="508"/>
      <c r="AH17" s="468">
        <v>2807</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4275766</v>
      </c>
      <c r="BO17" s="418"/>
      <c r="BP17" s="418"/>
      <c r="BQ17" s="418"/>
      <c r="BR17" s="418"/>
      <c r="BS17" s="418"/>
      <c r="BT17" s="418"/>
      <c r="BU17" s="419"/>
      <c r="BV17" s="417">
        <v>4087407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212.19</v>
      </c>
      <c r="M18" s="530"/>
      <c r="N18" s="530"/>
      <c r="O18" s="530"/>
      <c r="P18" s="530"/>
      <c r="Q18" s="530"/>
      <c r="R18" s="531"/>
      <c r="S18" s="531"/>
      <c r="T18" s="531"/>
      <c r="U18" s="531"/>
      <c r="V18" s="532"/>
      <c r="W18" s="435"/>
      <c r="X18" s="436"/>
      <c r="Y18" s="436"/>
      <c r="Z18" s="436"/>
      <c r="AA18" s="436"/>
      <c r="AB18" s="427"/>
      <c r="AC18" s="533">
        <v>67.2</v>
      </c>
      <c r="AD18" s="534"/>
      <c r="AE18" s="534"/>
      <c r="AF18" s="534"/>
      <c r="AG18" s="535"/>
      <c r="AH18" s="533">
        <v>66.599999999999994</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4394422</v>
      </c>
      <c r="BO18" s="418"/>
      <c r="BP18" s="418"/>
      <c r="BQ18" s="418"/>
      <c r="BR18" s="418"/>
      <c r="BS18" s="418"/>
      <c r="BT18" s="418"/>
      <c r="BU18" s="419"/>
      <c r="BV18" s="417">
        <v>4464430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39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9124036</v>
      </c>
      <c r="BO19" s="418"/>
      <c r="BP19" s="418"/>
      <c r="BQ19" s="418"/>
      <c r="BR19" s="418"/>
      <c r="BS19" s="418"/>
      <c r="BT19" s="418"/>
      <c r="BU19" s="419"/>
      <c r="BV19" s="417">
        <v>8915192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3222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2455092</v>
      </c>
      <c r="BO23" s="418"/>
      <c r="BP23" s="418"/>
      <c r="BQ23" s="418"/>
      <c r="BR23" s="418"/>
      <c r="BS23" s="418"/>
      <c r="BT23" s="418"/>
      <c r="BU23" s="419"/>
      <c r="BV23" s="417">
        <v>2728509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8500</v>
      </c>
      <c r="R24" s="469"/>
      <c r="S24" s="469"/>
      <c r="T24" s="469"/>
      <c r="U24" s="469"/>
      <c r="V24" s="508"/>
      <c r="W24" s="563"/>
      <c r="X24" s="551"/>
      <c r="Y24" s="552"/>
      <c r="Z24" s="467" t="s">
        <v>153</v>
      </c>
      <c r="AA24" s="447"/>
      <c r="AB24" s="447"/>
      <c r="AC24" s="447"/>
      <c r="AD24" s="447"/>
      <c r="AE24" s="447"/>
      <c r="AF24" s="447"/>
      <c r="AG24" s="448"/>
      <c r="AH24" s="468">
        <v>153</v>
      </c>
      <c r="AI24" s="469"/>
      <c r="AJ24" s="469"/>
      <c r="AK24" s="469"/>
      <c r="AL24" s="508"/>
      <c r="AM24" s="468">
        <v>445536</v>
      </c>
      <c r="AN24" s="469"/>
      <c r="AO24" s="469"/>
      <c r="AP24" s="469"/>
      <c r="AQ24" s="469"/>
      <c r="AR24" s="508"/>
      <c r="AS24" s="468">
        <v>2912</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2416014</v>
      </c>
      <c r="BO24" s="418"/>
      <c r="BP24" s="418"/>
      <c r="BQ24" s="418"/>
      <c r="BR24" s="418"/>
      <c r="BS24" s="418"/>
      <c r="BT24" s="418"/>
      <c r="BU24" s="419"/>
      <c r="BV24" s="417">
        <v>2674092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6700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3741508</v>
      </c>
      <c r="BO25" s="381"/>
      <c r="BP25" s="381"/>
      <c r="BQ25" s="381"/>
      <c r="BR25" s="381"/>
      <c r="BS25" s="381"/>
      <c r="BT25" s="381"/>
      <c r="BU25" s="382"/>
      <c r="BV25" s="380">
        <v>3256311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5600</v>
      </c>
      <c r="R26" s="469"/>
      <c r="S26" s="469"/>
      <c r="T26" s="469"/>
      <c r="U26" s="469"/>
      <c r="V26" s="508"/>
      <c r="W26" s="563"/>
      <c r="X26" s="551"/>
      <c r="Y26" s="552"/>
      <c r="Z26" s="467" t="s">
        <v>159</v>
      </c>
      <c r="AA26" s="573"/>
      <c r="AB26" s="573"/>
      <c r="AC26" s="573"/>
      <c r="AD26" s="573"/>
      <c r="AE26" s="573"/>
      <c r="AF26" s="573"/>
      <c r="AG26" s="574"/>
      <c r="AH26" s="468">
        <v>6</v>
      </c>
      <c r="AI26" s="469"/>
      <c r="AJ26" s="469"/>
      <c r="AK26" s="469"/>
      <c r="AL26" s="508"/>
      <c r="AM26" s="468">
        <v>13428</v>
      </c>
      <c r="AN26" s="469"/>
      <c r="AO26" s="469"/>
      <c r="AP26" s="469"/>
      <c r="AQ26" s="469"/>
      <c r="AR26" s="508"/>
      <c r="AS26" s="468">
        <v>2238</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3000</v>
      </c>
      <c r="R27" s="469"/>
      <c r="S27" s="469"/>
      <c r="T27" s="469"/>
      <c r="U27" s="469"/>
      <c r="V27" s="508"/>
      <c r="W27" s="563"/>
      <c r="X27" s="551"/>
      <c r="Y27" s="552"/>
      <c r="Z27" s="467" t="s">
        <v>162</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500000</v>
      </c>
      <c r="BO27" s="587"/>
      <c r="BP27" s="587"/>
      <c r="BQ27" s="587"/>
      <c r="BR27" s="587"/>
      <c r="BS27" s="587"/>
      <c r="BT27" s="587"/>
      <c r="BU27" s="588"/>
      <c r="BV27" s="586">
        <v>500000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2450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5634440</v>
      </c>
      <c r="BO28" s="381"/>
      <c r="BP28" s="381"/>
      <c r="BQ28" s="381"/>
      <c r="BR28" s="381"/>
      <c r="BS28" s="381"/>
      <c r="BT28" s="381"/>
      <c r="BU28" s="382"/>
      <c r="BV28" s="380">
        <v>5178118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12</v>
      </c>
      <c r="M29" s="469"/>
      <c r="N29" s="469"/>
      <c r="O29" s="469"/>
      <c r="P29" s="508"/>
      <c r="Q29" s="468">
        <v>2350</v>
      </c>
      <c r="R29" s="469"/>
      <c r="S29" s="469"/>
      <c r="T29" s="469"/>
      <c r="U29" s="469"/>
      <c r="V29" s="508"/>
      <c r="W29" s="564"/>
      <c r="X29" s="565"/>
      <c r="Y29" s="566"/>
      <c r="Z29" s="467" t="s">
        <v>169</v>
      </c>
      <c r="AA29" s="447"/>
      <c r="AB29" s="447"/>
      <c r="AC29" s="447"/>
      <c r="AD29" s="447"/>
      <c r="AE29" s="447"/>
      <c r="AF29" s="447"/>
      <c r="AG29" s="448"/>
      <c r="AH29" s="468">
        <v>153</v>
      </c>
      <c r="AI29" s="469"/>
      <c r="AJ29" s="469"/>
      <c r="AK29" s="469"/>
      <c r="AL29" s="508"/>
      <c r="AM29" s="468">
        <v>445536</v>
      </c>
      <c r="AN29" s="469"/>
      <c r="AO29" s="469"/>
      <c r="AP29" s="469"/>
      <c r="AQ29" s="469"/>
      <c r="AR29" s="508"/>
      <c r="AS29" s="468">
        <v>2912</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2423170</v>
      </c>
      <c r="BO29" s="418"/>
      <c r="BP29" s="418"/>
      <c r="BQ29" s="418"/>
      <c r="BR29" s="418"/>
      <c r="BS29" s="418"/>
      <c r="BT29" s="418"/>
      <c r="BU29" s="419"/>
      <c r="BV29" s="417">
        <v>2420745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92.7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6537269</v>
      </c>
      <c r="BO30" s="587"/>
      <c r="BP30" s="587"/>
      <c r="BQ30" s="587"/>
      <c r="BR30" s="587"/>
      <c r="BS30" s="587"/>
      <c r="BT30" s="587"/>
      <c r="BU30" s="588"/>
      <c r="BV30" s="586">
        <v>6454028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後期高齢者医療事業特別会計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公立小浜病院組合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グリーン大飯農業公社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若狭消防組合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おおい町土地開発公社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国民健康保険診療事業特別会計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特定環境保全公共下水道事業特別会計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福井県自治会館組合</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わかさ大飯マリンワールド</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嶺南広域行政組合</v>
      </c>
      <c r="BZ37" s="599"/>
      <c r="CA37" s="599"/>
      <c r="CB37" s="599"/>
      <c r="CC37" s="599"/>
      <c r="CD37" s="599"/>
      <c r="CE37" s="599"/>
      <c r="CF37" s="599"/>
      <c r="CG37" s="599"/>
      <c r="CH37" s="599"/>
      <c r="CI37" s="599"/>
      <c r="CJ37" s="599"/>
      <c r="CK37" s="599"/>
      <c r="CL37" s="599"/>
      <c r="CM37" s="599"/>
      <c r="CN37" s="167"/>
      <c r="CO37" s="598">
        <f t="shared" si="3"/>
        <v>21</v>
      </c>
      <c r="CP37" s="598"/>
      <c r="CQ37" s="599" t="str">
        <f>IF('各会計、関係団体の財政状況及び健全化判断比率'!BS10="","",'各会計、関係団体の財政状況及び健全化判断比率'!BS10)</f>
        <v>名田庄商会</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介護サービス事業特別会計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福井県後期高齢者医療広域連合（普通会計）</v>
      </c>
      <c r="BZ38" s="599"/>
      <c r="CA38" s="599"/>
      <c r="CB38" s="599"/>
      <c r="CC38" s="599"/>
      <c r="CD38" s="599"/>
      <c r="CE38" s="599"/>
      <c r="CF38" s="599"/>
      <c r="CG38" s="599"/>
      <c r="CH38" s="599"/>
      <c r="CI38" s="599"/>
      <c r="CJ38" s="599"/>
      <c r="CK38" s="599"/>
      <c r="CL38" s="599"/>
      <c r="CM38" s="599"/>
      <c r="CN38" s="167"/>
      <c r="CO38" s="598">
        <f t="shared" si="3"/>
        <v>22</v>
      </c>
      <c r="CP38" s="598"/>
      <c r="CQ38" s="599" t="str">
        <f>IF('各会計、関係団体の財政状況及び健全化判断比率'!BS11="","",'各会計、関係団体の財政状況及び健全化判断比率'!BS11)</f>
        <v>名田庄ウッディセンター</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福井県後期高齢者医療広域連合（事業会計）</v>
      </c>
      <c r="BZ39" s="599"/>
      <c r="CA39" s="599"/>
      <c r="CB39" s="599"/>
      <c r="CC39" s="599"/>
      <c r="CD39" s="599"/>
      <c r="CE39" s="599"/>
      <c r="CF39" s="599"/>
      <c r="CG39" s="599"/>
      <c r="CH39" s="599"/>
      <c r="CI39" s="599"/>
      <c r="CJ39" s="599"/>
      <c r="CK39" s="599"/>
      <c r="CL39" s="599"/>
      <c r="CM39" s="599"/>
      <c r="CN39" s="167"/>
      <c r="CO39" s="598">
        <f t="shared" si="3"/>
        <v>23</v>
      </c>
      <c r="CP39" s="598"/>
      <c r="CQ39" s="599" t="str">
        <f>IF('各会計、関係団体の財政状況及び健全化判断比率'!BS12="","",'各会計、関係団体の財政状況及び健全化判断比率'!BS12)</f>
        <v>おおい</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福井県市町総合事務組合（普通会計）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福井県市町総合事務組合（事業会計）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93" t="s">
        <v>521</v>
      </c>
      <c r="D34" s="1193"/>
      <c r="E34" s="1194"/>
      <c r="F34" s="32">
        <v>7.8</v>
      </c>
      <c r="G34" s="33">
        <v>5.78</v>
      </c>
      <c r="H34" s="33">
        <v>6.74</v>
      </c>
      <c r="I34" s="33">
        <v>9.27</v>
      </c>
      <c r="J34" s="34">
        <v>7.13</v>
      </c>
      <c r="K34" s="22"/>
      <c r="L34" s="22"/>
      <c r="M34" s="22"/>
      <c r="N34" s="22"/>
      <c r="O34" s="22"/>
      <c r="P34" s="22"/>
    </row>
    <row r="35" spans="1:16" ht="39" customHeight="1" x14ac:dyDescent="0.15">
      <c r="A35" s="22"/>
      <c r="B35" s="35"/>
      <c r="C35" s="1187" t="s">
        <v>522</v>
      </c>
      <c r="D35" s="1188"/>
      <c r="E35" s="1189"/>
      <c r="F35" s="36">
        <v>0.02</v>
      </c>
      <c r="G35" s="37">
        <v>0.13</v>
      </c>
      <c r="H35" s="37">
        <v>0.11</v>
      </c>
      <c r="I35" s="37">
        <v>0.15</v>
      </c>
      <c r="J35" s="38">
        <v>0.21</v>
      </c>
      <c r="K35" s="22"/>
      <c r="L35" s="22"/>
      <c r="M35" s="22"/>
      <c r="N35" s="22"/>
      <c r="O35" s="22"/>
      <c r="P35" s="22"/>
    </row>
    <row r="36" spans="1:16" ht="39" customHeight="1" x14ac:dyDescent="0.15">
      <c r="A36" s="22"/>
      <c r="B36" s="35"/>
      <c r="C36" s="1187" t="s">
        <v>523</v>
      </c>
      <c r="D36" s="1188"/>
      <c r="E36" s="1189"/>
      <c r="F36" s="36">
        <v>0</v>
      </c>
      <c r="G36" s="37">
        <v>0</v>
      </c>
      <c r="H36" s="37">
        <v>0</v>
      </c>
      <c r="I36" s="37">
        <v>0</v>
      </c>
      <c r="J36" s="38">
        <v>7.0000000000000007E-2</v>
      </c>
      <c r="K36" s="22"/>
      <c r="L36" s="22"/>
      <c r="M36" s="22"/>
      <c r="N36" s="22"/>
      <c r="O36" s="22"/>
      <c r="P36" s="22"/>
    </row>
    <row r="37" spans="1:16" ht="39" customHeight="1" x14ac:dyDescent="0.15">
      <c r="A37" s="22"/>
      <c r="B37" s="35"/>
      <c r="C37" s="1187" t="s">
        <v>524</v>
      </c>
      <c r="D37" s="1188"/>
      <c r="E37" s="1189"/>
      <c r="F37" s="36">
        <v>0.01</v>
      </c>
      <c r="G37" s="37">
        <v>0</v>
      </c>
      <c r="H37" s="37">
        <v>0</v>
      </c>
      <c r="I37" s="37">
        <v>0</v>
      </c>
      <c r="J37" s="38">
        <v>0</v>
      </c>
      <c r="K37" s="22"/>
      <c r="L37" s="22"/>
      <c r="M37" s="22"/>
      <c r="N37" s="22"/>
      <c r="O37" s="22"/>
      <c r="P37" s="22"/>
    </row>
    <row r="38" spans="1:16" ht="39" customHeight="1" x14ac:dyDescent="0.15">
      <c r="A38" s="22"/>
      <c r="B38" s="35"/>
      <c r="C38" s="1187" t="s">
        <v>525</v>
      </c>
      <c r="D38" s="1188"/>
      <c r="E38" s="1189"/>
      <c r="F38" s="36">
        <v>0</v>
      </c>
      <c r="G38" s="37">
        <v>0</v>
      </c>
      <c r="H38" s="37">
        <v>0</v>
      </c>
      <c r="I38" s="37">
        <v>0</v>
      </c>
      <c r="J38" s="38">
        <v>0</v>
      </c>
      <c r="K38" s="22"/>
      <c r="L38" s="22"/>
      <c r="M38" s="22"/>
      <c r="N38" s="22"/>
      <c r="O38" s="22"/>
      <c r="P38" s="22"/>
    </row>
    <row r="39" spans="1:16" ht="39" customHeight="1" x14ac:dyDescent="0.15">
      <c r="A39" s="22"/>
      <c r="B39" s="35"/>
      <c r="C39" s="1187" t="s">
        <v>526</v>
      </c>
      <c r="D39" s="1188"/>
      <c r="E39" s="1189"/>
      <c r="F39" s="36">
        <v>0</v>
      </c>
      <c r="G39" s="37">
        <v>0</v>
      </c>
      <c r="H39" s="37">
        <v>0</v>
      </c>
      <c r="I39" s="37">
        <v>0</v>
      </c>
      <c r="J39" s="38">
        <v>0</v>
      </c>
      <c r="K39" s="22"/>
      <c r="L39" s="22"/>
      <c r="M39" s="22"/>
      <c r="N39" s="22"/>
      <c r="O39" s="22"/>
      <c r="P39" s="22"/>
    </row>
    <row r="40" spans="1:16" ht="39" customHeight="1" x14ac:dyDescent="0.15">
      <c r="A40" s="22"/>
      <c r="B40" s="35"/>
      <c r="C40" s="1187" t="s">
        <v>527</v>
      </c>
      <c r="D40" s="1188"/>
      <c r="E40" s="1189"/>
      <c r="F40" s="36">
        <v>0</v>
      </c>
      <c r="G40" s="37">
        <v>0</v>
      </c>
      <c r="H40" s="37">
        <v>0</v>
      </c>
      <c r="I40" s="37">
        <v>0</v>
      </c>
      <c r="J40" s="38">
        <v>0</v>
      </c>
      <c r="K40" s="22"/>
      <c r="L40" s="22"/>
      <c r="M40" s="22"/>
      <c r="N40" s="22"/>
      <c r="O40" s="22"/>
      <c r="P40" s="22"/>
    </row>
    <row r="41" spans="1:16" ht="39" customHeight="1" x14ac:dyDescent="0.15">
      <c r="A41" s="22"/>
      <c r="B41" s="35"/>
      <c r="C41" s="1187" t="s">
        <v>528</v>
      </c>
      <c r="D41" s="1188"/>
      <c r="E41" s="1189"/>
      <c r="F41" s="36">
        <v>0</v>
      </c>
      <c r="G41" s="37">
        <v>0</v>
      </c>
      <c r="H41" s="37">
        <v>0</v>
      </c>
      <c r="I41" s="37">
        <v>0</v>
      </c>
      <c r="J41" s="38">
        <v>0</v>
      </c>
      <c r="K41" s="22"/>
      <c r="L41" s="22"/>
      <c r="M41" s="22"/>
      <c r="N41" s="22"/>
      <c r="O41" s="22"/>
      <c r="P41" s="22"/>
    </row>
    <row r="42" spans="1:16" ht="39" customHeight="1" x14ac:dyDescent="0.15">
      <c r="A42" s="22"/>
      <c r="B42" s="39"/>
      <c r="C42" s="1187" t="s">
        <v>529</v>
      </c>
      <c r="D42" s="1188"/>
      <c r="E42" s="1189"/>
      <c r="F42" s="36" t="s">
        <v>474</v>
      </c>
      <c r="G42" s="37" t="s">
        <v>474</v>
      </c>
      <c r="H42" s="37" t="s">
        <v>474</v>
      </c>
      <c r="I42" s="37" t="s">
        <v>474</v>
      </c>
      <c r="J42" s="38" t="s">
        <v>474</v>
      </c>
      <c r="K42" s="22"/>
      <c r="L42" s="22"/>
      <c r="M42" s="22"/>
      <c r="N42" s="22"/>
      <c r="O42" s="22"/>
      <c r="P42" s="22"/>
    </row>
    <row r="43" spans="1:16" ht="39" customHeight="1" thickBot="1" x14ac:dyDescent="0.2">
      <c r="A43" s="22"/>
      <c r="B43" s="40"/>
      <c r="C43" s="1190" t="s">
        <v>530</v>
      </c>
      <c r="D43" s="1191"/>
      <c r="E43" s="1192"/>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203" t="s">
        <v>10</v>
      </c>
      <c r="C45" s="1204"/>
      <c r="D45" s="58"/>
      <c r="E45" s="1209" t="s">
        <v>11</v>
      </c>
      <c r="F45" s="1209"/>
      <c r="G45" s="1209"/>
      <c r="H45" s="1209"/>
      <c r="I45" s="1209"/>
      <c r="J45" s="1210"/>
      <c r="K45" s="59">
        <v>386</v>
      </c>
      <c r="L45" s="60">
        <v>383</v>
      </c>
      <c r="M45" s="60">
        <v>358</v>
      </c>
      <c r="N45" s="60">
        <v>346</v>
      </c>
      <c r="O45" s="61">
        <v>319</v>
      </c>
      <c r="P45" s="48"/>
      <c r="Q45" s="48"/>
      <c r="R45" s="48"/>
      <c r="S45" s="48"/>
      <c r="T45" s="48"/>
      <c r="U45" s="48"/>
    </row>
    <row r="46" spans="1:21" ht="30.75" customHeight="1" x14ac:dyDescent="0.15">
      <c r="A46" s="48"/>
      <c r="B46" s="1205"/>
      <c r="C46" s="1206"/>
      <c r="D46" s="62"/>
      <c r="E46" s="1197" t="s">
        <v>12</v>
      </c>
      <c r="F46" s="1197"/>
      <c r="G46" s="1197"/>
      <c r="H46" s="1197"/>
      <c r="I46" s="1197"/>
      <c r="J46" s="1198"/>
      <c r="K46" s="63" t="s">
        <v>474</v>
      </c>
      <c r="L46" s="64" t="s">
        <v>474</v>
      </c>
      <c r="M46" s="64" t="s">
        <v>474</v>
      </c>
      <c r="N46" s="64" t="s">
        <v>474</v>
      </c>
      <c r="O46" s="65" t="s">
        <v>474</v>
      </c>
      <c r="P46" s="48"/>
      <c r="Q46" s="48"/>
      <c r="R46" s="48"/>
      <c r="S46" s="48"/>
      <c r="T46" s="48"/>
      <c r="U46" s="48"/>
    </row>
    <row r="47" spans="1:21" ht="30.75" customHeight="1" x14ac:dyDescent="0.15">
      <c r="A47" s="48"/>
      <c r="B47" s="1205"/>
      <c r="C47" s="1206"/>
      <c r="D47" s="62"/>
      <c r="E47" s="1197" t="s">
        <v>13</v>
      </c>
      <c r="F47" s="1197"/>
      <c r="G47" s="1197"/>
      <c r="H47" s="1197"/>
      <c r="I47" s="1197"/>
      <c r="J47" s="1198"/>
      <c r="K47" s="63" t="s">
        <v>474</v>
      </c>
      <c r="L47" s="64" t="s">
        <v>474</v>
      </c>
      <c r="M47" s="64" t="s">
        <v>474</v>
      </c>
      <c r="N47" s="64" t="s">
        <v>474</v>
      </c>
      <c r="O47" s="65" t="s">
        <v>474</v>
      </c>
      <c r="P47" s="48"/>
      <c r="Q47" s="48"/>
      <c r="R47" s="48"/>
      <c r="S47" s="48"/>
      <c r="T47" s="48"/>
      <c r="U47" s="48"/>
    </row>
    <row r="48" spans="1:21" ht="30.75" customHeight="1" x14ac:dyDescent="0.15">
      <c r="A48" s="48"/>
      <c r="B48" s="1205"/>
      <c r="C48" s="1206"/>
      <c r="D48" s="62"/>
      <c r="E48" s="1197" t="s">
        <v>14</v>
      </c>
      <c r="F48" s="1197"/>
      <c r="G48" s="1197"/>
      <c r="H48" s="1197"/>
      <c r="I48" s="1197"/>
      <c r="J48" s="1198"/>
      <c r="K48" s="63">
        <v>273</v>
      </c>
      <c r="L48" s="64">
        <v>262</v>
      </c>
      <c r="M48" s="64">
        <v>214</v>
      </c>
      <c r="N48" s="64">
        <v>200</v>
      </c>
      <c r="O48" s="65">
        <v>185</v>
      </c>
      <c r="P48" s="48"/>
      <c r="Q48" s="48"/>
      <c r="R48" s="48"/>
      <c r="S48" s="48"/>
      <c r="T48" s="48"/>
      <c r="U48" s="48"/>
    </row>
    <row r="49" spans="1:21" ht="30.75" customHeight="1" x14ac:dyDescent="0.15">
      <c r="A49" s="48"/>
      <c r="B49" s="1205"/>
      <c r="C49" s="1206"/>
      <c r="D49" s="62"/>
      <c r="E49" s="1197" t="s">
        <v>15</v>
      </c>
      <c r="F49" s="1197"/>
      <c r="G49" s="1197"/>
      <c r="H49" s="1197"/>
      <c r="I49" s="1197"/>
      <c r="J49" s="1198"/>
      <c r="K49" s="63">
        <v>38</v>
      </c>
      <c r="L49" s="64">
        <v>33</v>
      </c>
      <c r="M49" s="64">
        <v>36</v>
      </c>
      <c r="N49" s="64">
        <v>38</v>
      </c>
      <c r="O49" s="65">
        <v>39</v>
      </c>
      <c r="P49" s="48"/>
      <c r="Q49" s="48"/>
      <c r="R49" s="48"/>
      <c r="S49" s="48"/>
      <c r="T49" s="48"/>
      <c r="U49" s="48"/>
    </row>
    <row r="50" spans="1:21" ht="30.75" customHeight="1" x14ac:dyDescent="0.15">
      <c r="A50" s="48"/>
      <c r="B50" s="1205"/>
      <c r="C50" s="1206"/>
      <c r="D50" s="62"/>
      <c r="E50" s="1197" t="s">
        <v>16</v>
      </c>
      <c r="F50" s="1197"/>
      <c r="G50" s="1197"/>
      <c r="H50" s="1197"/>
      <c r="I50" s="1197"/>
      <c r="J50" s="1198"/>
      <c r="K50" s="63">
        <v>32</v>
      </c>
      <c r="L50" s="64">
        <v>32</v>
      </c>
      <c r="M50" s="64">
        <v>32</v>
      </c>
      <c r="N50" s="64">
        <v>32</v>
      </c>
      <c r="O50" s="65">
        <v>31</v>
      </c>
      <c r="P50" s="48"/>
      <c r="Q50" s="48"/>
      <c r="R50" s="48"/>
      <c r="S50" s="48"/>
      <c r="T50" s="48"/>
      <c r="U50" s="48"/>
    </row>
    <row r="51" spans="1:21" ht="30.75" customHeight="1" x14ac:dyDescent="0.15">
      <c r="A51" s="48"/>
      <c r="B51" s="1207"/>
      <c r="C51" s="1208"/>
      <c r="D51" s="66"/>
      <c r="E51" s="1197" t="s">
        <v>17</v>
      </c>
      <c r="F51" s="1197"/>
      <c r="G51" s="1197"/>
      <c r="H51" s="1197"/>
      <c r="I51" s="1197"/>
      <c r="J51" s="1198"/>
      <c r="K51" s="63" t="s">
        <v>474</v>
      </c>
      <c r="L51" s="64" t="s">
        <v>474</v>
      </c>
      <c r="M51" s="64" t="s">
        <v>474</v>
      </c>
      <c r="N51" s="64" t="s">
        <v>474</v>
      </c>
      <c r="O51" s="65" t="s">
        <v>474</v>
      </c>
      <c r="P51" s="48"/>
      <c r="Q51" s="48"/>
      <c r="R51" s="48"/>
      <c r="S51" s="48"/>
      <c r="T51" s="48"/>
      <c r="U51" s="48"/>
    </row>
    <row r="52" spans="1:21" ht="30.75" customHeight="1" x14ac:dyDescent="0.15">
      <c r="A52" s="48"/>
      <c r="B52" s="1195" t="s">
        <v>18</v>
      </c>
      <c r="C52" s="1196"/>
      <c r="D52" s="66"/>
      <c r="E52" s="1197" t="s">
        <v>19</v>
      </c>
      <c r="F52" s="1197"/>
      <c r="G52" s="1197"/>
      <c r="H52" s="1197"/>
      <c r="I52" s="1197"/>
      <c r="J52" s="1198"/>
      <c r="K52" s="63">
        <v>575</v>
      </c>
      <c r="L52" s="64">
        <v>574</v>
      </c>
      <c r="M52" s="64">
        <v>580</v>
      </c>
      <c r="N52" s="64">
        <v>554</v>
      </c>
      <c r="O52" s="65">
        <v>537</v>
      </c>
      <c r="P52" s="48"/>
      <c r="Q52" s="48"/>
      <c r="R52" s="48"/>
      <c r="S52" s="48"/>
      <c r="T52" s="48"/>
      <c r="U52" s="48"/>
    </row>
    <row r="53" spans="1:21" ht="30.75" customHeight="1" thickBot="1" x14ac:dyDescent="0.2">
      <c r="A53" s="48"/>
      <c r="B53" s="1199" t="s">
        <v>20</v>
      </c>
      <c r="C53" s="1200"/>
      <c r="D53" s="67"/>
      <c r="E53" s="1201" t="s">
        <v>21</v>
      </c>
      <c r="F53" s="1201"/>
      <c r="G53" s="1201"/>
      <c r="H53" s="1201"/>
      <c r="I53" s="1201"/>
      <c r="J53" s="1202"/>
      <c r="K53" s="68">
        <v>154</v>
      </c>
      <c r="L53" s="69">
        <v>136</v>
      </c>
      <c r="M53" s="69">
        <v>60</v>
      </c>
      <c r="N53" s="69">
        <v>62</v>
      </c>
      <c r="O53" s="70">
        <v>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211" t="s">
        <v>23</v>
      </c>
      <c r="C41" s="1212"/>
      <c r="D41" s="81"/>
      <c r="E41" s="1217" t="s">
        <v>24</v>
      </c>
      <c r="F41" s="1217"/>
      <c r="G41" s="1217"/>
      <c r="H41" s="1218"/>
      <c r="I41" s="82">
        <v>3639</v>
      </c>
      <c r="J41" s="83">
        <v>3321</v>
      </c>
      <c r="K41" s="83">
        <v>3023</v>
      </c>
      <c r="L41" s="83">
        <v>2729</v>
      </c>
      <c r="M41" s="84">
        <v>2455</v>
      </c>
    </row>
    <row r="42" spans="2:13" ht="27.75" customHeight="1" x14ac:dyDescent="0.15">
      <c r="B42" s="1213"/>
      <c r="C42" s="1214"/>
      <c r="D42" s="85"/>
      <c r="E42" s="1219" t="s">
        <v>25</v>
      </c>
      <c r="F42" s="1219"/>
      <c r="G42" s="1219"/>
      <c r="H42" s="1220"/>
      <c r="I42" s="86">
        <v>526</v>
      </c>
      <c r="J42" s="87">
        <v>433</v>
      </c>
      <c r="K42" s="87">
        <v>339</v>
      </c>
      <c r="L42" s="87">
        <v>247</v>
      </c>
      <c r="M42" s="88">
        <v>155</v>
      </c>
    </row>
    <row r="43" spans="2:13" ht="27.75" customHeight="1" x14ac:dyDescent="0.15">
      <c r="B43" s="1213"/>
      <c r="C43" s="1214"/>
      <c r="D43" s="85"/>
      <c r="E43" s="1219" t="s">
        <v>26</v>
      </c>
      <c r="F43" s="1219"/>
      <c r="G43" s="1219"/>
      <c r="H43" s="1220"/>
      <c r="I43" s="86">
        <v>2473</v>
      </c>
      <c r="J43" s="87">
        <v>2274</v>
      </c>
      <c r="K43" s="87">
        <v>2095</v>
      </c>
      <c r="L43" s="87">
        <v>1864</v>
      </c>
      <c r="M43" s="88">
        <v>1641</v>
      </c>
    </row>
    <row r="44" spans="2:13" ht="27.75" customHeight="1" x14ac:dyDescent="0.15">
      <c r="B44" s="1213"/>
      <c r="C44" s="1214"/>
      <c r="D44" s="85"/>
      <c r="E44" s="1219" t="s">
        <v>27</v>
      </c>
      <c r="F44" s="1219"/>
      <c r="G44" s="1219"/>
      <c r="H44" s="1220"/>
      <c r="I44" s="86">
        <v>314</v>
      </c>
      <c r="J44" s="87">
        <v>301</v>
      </c>
      <c r="K44" s="87">
        <v>285</v>
      </c>
      <c r="L44" s="87">
        <v>293</v>
      </c>
      <c r="M44" s="88">
        <v>274</v>
      </c>
    </row>
    <row r="45" spans="2:13" ht="27.75" customHeight="1" x14ac:dyDescent="0.15">
      <c r="B45" s="1213"/>
      <c r="C45" s="1214"/>
      <c r="D45" s="85"/>
      <c r="E45" s="1219" t="s">
        <v>28</v>
      </c>
      <c r="F45" s="1219"/>
      <c r="G45" s="1219"/>
      <c r="H45" s="1220"/>
      <c r="I45" s="86">
        <v>1511</v>
      </c>
      <c r="J45" s="87">
        <v>1468</v>
      </c>
      <c r="K45" s="87">
        <v>1356</v>
      </c>
      <c r="L45" s="87">
        <v>1292</v>
      </c>
      <c r="M45" s="88">
        <v>1294</v>
      </c>
    </row>
    <row r="46" spans="2:13" ht="27.75" customHeight="1" x14ac:dyDescent="0.15">
      <c r="B46" s="1213"/>
      <c r="C46" s="1214"/>
      <c r="D46" s="89"/>
      <c r="E46" s="1219" t="s">
        <v>29</v>
      </c>
      <c r="F46" s="1219"/>
      <c r="G46" s="1219"/>
      <c r="H46" s="1220"/>
      <c r="I46" s="86" t="s">
        <v>474</v>
      </c>
      <c r="J46" s="87" t="s">
        <v>474</v>
      </c>
      <c r="K46" s="87" t="s">
        <v>474</v>
      </c>
      <c r="L46" s="87" t="s">
        <v>474</v>
      </c>
      <c r="M46" s="88" t="s">
        <v>474</v>
      </c>
    </row>
    <row r="47" spans="2:13" ht="27.75" customHeight="1" x14ac:dyDescent="0.15">
      <c r="B47" s="1213"/>
      <c r="C47" s="1214"/>
      <c r="D47" s="90"/>
      <c r="E47" s="1221" t="s">
        <v>30</v>
      </c>
      <c r="F47" s="1222"/>
      <c r="G47" s="1222"/>
      <c r="H47" s="1223"/>
      <c r="I47" s="86" t="s">
        <v>474</v>
      </c>
      <c r="J47" s="87" t="s">
        <v>474</v>
      </c>
      <c r="K47" s="87" t="s">
        <v>474</v>
      </c>
      <c r="L47" s="87" t="s">
        <v>474</v>
      </c>
      <c r="M47" s="88" t="s">
        <v>474</v>
      </c>
    </row>
    <row r="48" spans="2:13" ht="27.75" customHeight="1" x14ac:dyDescent="0.15">
      <c r="B48" s="1213"/>
      <c r="C48" s="1214"/>
      <c r="D48" s="85"/>
      <c r="E48" s="1219" t="s">
        <v>31</v>
      </c>
      <c r="F48" s="1219"/>
      <c r="G48" s="1219"/>
      <c r="H48" s="1220"/>
      <c r="I48" s="86" t="s">
        <v>474</v>
      </c>
      <c r="J48" s="87" t="s">
        <v>474</v>
      </c>
      <c r="K48" s="87" t="s">
        <v>474</v>
      </c>
      <c r="L48" s="87" t="s">
        <v>474</v>
      </c>
      <c r="M48" s="88" t="s">
        <v>474</v>
      </c>
    </row>
    <row r="49" spans="2:13" ht="27.75" customHeight="1" x14ac:dyDescent="0.15">
      <c r="B49" s="1215"/>
      <c r="C49" s="1216"/>
      <c r="D49" s="85"/>
      <c r="E49" s="1219" t="s">
        <v>32</v>
      </c>
      <c r="F49" s="1219"/>
      <c r="G49" s="1219"/>
      <c r="H49" s="1220"/>
      <c r="I49" s="86" t="s">
        <v>474</v>
      </c>
      <c r="J49" s="87" t="s">
        <v>474</v>
      </c>
      <c r="K49" s="87" t="s">
        <v>474</v>
      </c>
      <c r="L49" s="87" t="s">
        <v>474</v>
      </c>
      <c r="M49" s="88" t="s">
        <v>474</v>
      </c>
    </row>
    <row r="50" spans="2:13" ht="27.75" customHeight="1" x14ac:dyDescent="0.15">
      <c r="B50" s="1224" t="s">
        <v>33</v>
      </c>
      <c r="C50" s="1225"/>
      <c r="D50" s="91"/>
      <c r="E50" s="1219" t="s">
        <v>34</v>
      </c>
      <c r="F50" s="1219"/>
      <c r="G50" s="1219"/>
      <c r="H50" s="1220"/>
      <c r="I50" s="86">
        <v>12996</v>
      </c>
      <c r="J50" s="87">
        <v>12937</v>
      </c>
      <c r="K50" s="87">
        <v>12836</v>
      </c>
      <c r="L50" s="87">
        <v>12705</v>
      </c>
      <c r="M50" s="88">
        <v>12878</v>
      </c>
    </row>
    <row r="51" spans="2:13" ht="27.75" customHeight="1" x14ac:dyDescent="0.15">
      <c r="B51" s="1213"/>
      <c r="C51" s="1214"/>
      <c r="D51" s="85"/>
      <c r="E51" s="1219" t="s">
        <v>35</v>
      </c>
      <c r="F51" s="1219"/>
      <c r="G51" s="1219"/>
      <c r="H51" s="1220"/>
      <c r="I51" s="86">
        <v>125</v>
      </c>
      <c r="J51" s="87">
        <v>103</v>
      </c>
      <c r="K51" s="87">
        <v>78</v>
      </c>
      <c r="L51" s="87">
        <v>82</v>
      </c>
      <c r="M51" s="88">
        <v>85</v>
      </c>
    </row>
    <row r="52" spans="2:13" ht="27.75" customHeight="1" x14ac:dyDescent="0.15">
      <c r="B52" s="1215"/>
      <c r="C52" s="1216"/>
      <c r="D52" s="85"/>
      <c r="E52" s="1219" t="s">
        <v>36</v>
      </c>
      <c r="F52" s="1219"/>
      <c r="G52" s="1219"/>
      <c r="H52" s="1220"/>
      <c r="I52" s="86">
        <v>5483</v>
      </c>
      <c r="J52" s="87">
        <v>4976</v>
      </c>
      <c r="K52" s="87">
        <v>4593</v>
      </c>
      <c r="L52" s="87">
        <v>4221</v>
      </c>
      <c r="M52" s="88">
        <v>3854</v>
      </c>
    </row>
    <row r="53" spans="2:13" ht="27.75" customHeight="1" thickBot="1" x14ac:dyDescent="0.2">
      <c r="B53" s="1226" t="s">
        <v>37</v>
      </c>
      <c r="C53" s="1227"/>
      <c r="D53" s="92"/>
      <c r="E53" s="1228" t="s">
        <v>38</v>
      </c>
      <c r="F53" s="1228"/>
      <c r="G53" s="1228"/>
      <c r="H53" s="1229"/>
      <c r="I53" s="93">
        <v>-10140</v>
      </c>
      <c r="J53" s="94">
        <v>-10218</v>
      </c>
      <c r="K53" s="94">
        <v>-10409</v>
      </c>
      <c r="L53" s="94">
        <v>-10583</v>
      </c>
      <c r="M53" s="95">
        <v>-10999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560</v>
      </c>
      <c r="I42" s="354"/>
      <c r="J42" s="354"/>
      <c r="K42" s="354"/>
      <c r="L42" s="246"/>
      <c r="M42" s="246"/>
      <c r="N42" s="246"/>
      <c r="O42" s="246"/>
    </row>
    <row r="43" spans="2:17" ht="13.5" x14ac:dyDescent="0.15">
      <c r="B43" s="250"/>
      <c r="C43" s="246"/>
      <c r="D43" s="246"/>
      <c r="E43" s="246"/>
      <c r="F43" s="246"/>
      <c r="G43" s="1230" t="s">
        <v>570</v>
      </c>
      <c r="H43" s="1231"/>
      <c r="I43" s="1231"/>
      <c r="J43" s="1231"/>
      <c r="K43" s="1231"/>
      <c r="L43" s="1231"/>
      <c r="M43" s="1231"/>
      <c r="N43" s="1231"/>
      <c r="O43" s="1232"/>
    </row>
    <row r="44" spans="2:17" ht="13.5" x14ac:dyDescent="0.15">
      <c r="B44" s="250"/>
      <c r="C44" s="246"/>
      <c r="D44" s="246"/>
      <c r="E44" s="246"/>
      <c r="F44" s="246"/>
      <c r="G44" s="1233"/>
      <c r="H44" s="1234"/>
      <c r="I44" s="1234"/>
      <c r="J44" s="1234"/>
      <c r="K44" s="1234"/>
      <c r="L44" s="1234"/>
      <c r="M44" s="1234"/>
      <c r="N44" s="1234"/>
      <c r="O44" s="1235"/>
    </row>
    <row r="45" spans="2:17" ht="13.5" x14ac:dyDescent="0.15">
      <c r="B45" s="250"/>
      <c r="C45" s="246"/>
      <c r="D45" s="246"/>
      <c r="E45" s="246"/>
      <c r="F45" s="246"/>
      <c r="G45" s="1233"/>
      <c r="H45" s="1234"/>
      <c r="I45" s="1234"/>
      <c r="J45" s="1234"/>
      <c r="K45" s="1234"/>
      <c r="L45" s="1234"/>
      <c r="M45" s="1234"/>
      <c r="N45" s="1234"/>
      <c r="O45" s="1235"/>
    </row>
    <row r="46" spans="2:17" ht="13.5" x14ac:dyDescent="0.15">
      <c r="B46" s="250"/>
      <c r="C46" s="246"/>
      <c r="D46" s="246"/>
      <c r="E46" s="246"/>
      <c r="F46" s="246"/>
      <c r="G46" s="1233"/>
      <c r="H46" s="1234"/>
      <c r="I46" s="1234"/>
      <c r="J46" s="1234"/>
      <c r="K46" s="1234"/>
      <c r="L46" s="1234"/>
      <c r="M46" s="1234"/>
      <c r="N46" s="1234"/>
      <c r="O46" s="1235"/>
    </row>
    <row r="47" spans="2:17" ht="13.5" x14ac:dyDescent="0.15">
      <c r="B47" s="250"/>
      <c r="C47" s="246"/>
      <c r="D47" s="246"/>
      <c r="E47" s="246"/>
      <c r="F47" s="246"/>
      <c r="G47" s="1236"/>
      <c r="H47" s="1237"/>
      <c r="I47" s="1237"/>
      <c r="J47" s="1237"/>
      <c r="K47" s="1237"/>
      <c r="L47" s="1237"/>
      <c r="M47" s="1237"/>
      <c r="N47" s="1237"/>
      <c r="O47" s="1238"/>
    </row>
    <row r="48" spans="2:17" ht="13.5" x14ac:dyDescent="0.15">
      <c r="B48" s="250"/>
      <c r="C48" s="246"/>
      <c r="D48" s="246"/>
      <c r="E48" s="246"/>
      <c r="F48" s="246"/>
      <c r="G48" s="246"/>
      <c r="H48" s="355"/>
      <c r="I48" s="355"/>
      <c r="J48" s="355"/>
    </row>
    <row r="49" spans="1:17" ht="13.5" x14ac:dyDescent="0.15">
      <c r="B49" s="250"/>
      <c r="C49" s="246"/>
      <c r="D49" s="246"/>
      <c r="E49" s="246"/>
      <c r="F49" s="246"/>
      <c r="G49" s="245" t="s">
        <v>561</v>
      </c>
    </row>
    <row r="50" spans="1:17" ht="13.5" x14ac:dyDescent="0.15">
      <c r="B50" s="250"/>
      <c r="C50" s="246"/>
      <c r="D50" s="246"/>
      <c r="E50" s="246"/>
      <c r="F50" s="246"/>
      <c r="G50" s="1239"/>
      <c r="H50" s="1240"/>
      <c r="I50" s="1240"/>
      <c r="J50" s="1241"/>
      <c r="K50" s="356" t="s">
        <v>514</v>
      </c>
      <c r="L50" s="356" t="s">
        <v>515</v>
      </c>
      <c r="M50" s="356" t="s">
        <v>516</v>
      </c>
      <c r="N50" s="356" t="s">
        <v>517</v>
      </c>
      <c r="O50" s="356" t="s">
        <v>518</v>
      </c>
    </row>
    <row r="51" spans="1:17" ht="13.5" x14ac:dyDescent="0.15">
      <c r="B51" s="250"/>
      <c r="C51" s="246"/>
      <c r="D51" s="246"/>
      <c r="E51" s="246"/>
      <c r="F51" s="246"/>
      <c r="G51" s="1242" t="s">
        <v>562</v>
      </c>
      <c r="H51" s="1243"/>
      <c r="I51" s="1248" t="s">
        <v>563</v>
      </c>
      <c r="J51" s="1248"/>
      <c r="K51" s="1250"/>
      <c r="L51" s="1250"/>
      <c r="M51" s="1250"/>
      <c r="N51" s="1250"/>
      <c r="O51" s="1251"/>
    </row>
    <row r="52" spans="1:17" ht="13.5" x14ac:dyDescent="0.15">
      <c r="B52" s="250"/>
      <c r="C52" s="246"/>
      <c r="D52" s="246"/>
      <c r="E52" s="246"/>
      <c r="F52" s="246"/>
      <c r="G52" s="1244"/>
      <c r="H52" s="1245"/>
      <c r="I52" s="1249"/>
      <c r="J52" s="1249"/>
      <c r="K52" s="1251"/>
      <c r="L52" s="1251"/>
      <c r="M52" s="1251"/>
      <c r="N52" s="1251"/>
      <c r="O52" s="1251"/>
    </row>
    <row r="53" spans="1:17" ht="13.5" x14ac:dyDescent="0.15">
      <c r="A53" s="357"/>
      <c r="B53" s="250"/>
      <c r="C53" s="246"/>
      <c r="D53" s="246"/>
      <c r="E53" s="246"/>
      <c r="F53" s="246"/>
      <c r="G53" s="1244"/>
      <c r="H53" s="1245"/>
      <c r="I53" s="1252" t="s">
        <v>568</v>
      </c>
      <c r="J53" s="1252"/>
      <c r="K53" s="1253"/>
      <c r="L53" s="1253"/>
      <c r="M53" s="1253"/>
      <c r="N53" s="1253"/>
      <c r="O53" s="1255">
        <v>54.6</v>
      </c>
    </row>
    <row r="54" spans="1:17" ht="13.5" x14ac:dyDescent="0.15">
      <c r="A54" s="357"/>
      <c r="B54" s="250"/>
      <c r="C54" s="246"/>
      <c r="D54" s="246"/>
      <c r="E54" s="246"/>
      <c r="F54" s="246"/>
      <c r="G54" s="1246"/>
      <c r="H54" s="1247"/>
      <c r="I54" s="1252"/>
      <c r="J54" s="1252"/>
      <c r="K54" s="1254"/>
      <c r="L54" s="1254"/>
      <c r="M54" s="1254"/>
      <c r="N54" s="1254"/>
      <c r="O54" s="1254"/>
    </row>
    <row r="55" spans="1:17" ht="13.5" x14ac:dyDescent="0.15">
      <c r="A55" s="357"/>
      <c r="B55" s="250"/>
      <c r="C55" s="246"/>
      <c r="D55" s="246"/>
      <c r="E55" s="246"/>
      <c r="F55" s="246"/>
      <c r="G55" s="1256" t="s">
        <v>564</v>
      </c>
      <c r="H55" s="1257"/>
      <c r="I55" s="1252" t="s">
        <v>563</v>
      </c>
      <c r="J55" s="1252"/>
      <c r="K55" s="1250"/>
      <c r="L55" s="1250"/>
      <c r="M55" s="1250"/>
      <c r="N55" s="1250"/>
      <c r="O55" s="1251">
        <v>25.4</v>
      </c>
    </row>
    <row r="56" spans="1:17" ht="13.5" x14ac:dyDescent="0.15">
      <c r="A56" s="357"/>
      <c r="B56" s="250"/>
      <c r="C56" s="246"/>
      <c r="D56" s="246"/>
      <c r="E56" s="246"/>
      <c r="F56" s="246"/>
      <c r="G56" s="1258"/>
      <c r="H56" s="1259"/>
      <c r="I56" s="1252"/>
      <c r="J56" s="1252"/>
      <c r="K56" s="1251"/>
      <c r="L56" s="1251"/>
      <c r="M56" s="1251"/>
      <c r="N56" s="1251"/>
      <c r="O56" s="1251"/>
    </row>
    <row r="57" spans="1:17" s="357" customFormat="1" ht="13.5" x14ac:dyDescent="0.15">
      <c r="B57" s="358"/>
      <c r="C57" s="354"/>
      <c r="D57" s="354"/>
      <c r="E57" s="354"/>
      <c r="F57" s="354"/>
      <c r="G57" s="1258"/>
      <c r="H57" s="1259"/>
      <c r="I57" s="1262" t="s">
        <v>568</v>
      </c>
      <c r="J57" s="1262"/>
      <c r="K57" s="1253"/>
      <c r="L57" s="1253"/>
      <c r="M57" s="1253"/>
      <c r="N57" s="1253"/>
      <c r="O57" s="1255">
        <v>55.1</v>
      </c>
      <c r="P57" s="359"/>
      <c r="Q57" s="358"/>
    </row>
    <row r="58" spans="1:17" s="357" customFormat="1" ht="13.5" x14ac:dyDescent="0.15">
      <c r="A58" s="245"/>
      <c r="B58" s="358"/>
      <c r="C58" s="354"/>
      <c r="D58" s="354"/>
      <c r="E58" s="354"/>
      <c r="F58" s="354"/>
      <c r="G58" s="1260"/>
      <c r="H58" s="1261"/>
      <c r="I58" s="1262"/>
      <c r="J58" s="1262"/>
      <c r="K58" s="1254"/>
      <c r="L58" s="1254"/>
      <c r="M58" s="1254"/>
      <c r="N58" s="1254"/>
      <c r="O58" s="1254"/>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560</v>
      </c>
      <c r="I64" s="354"/>
      <c r="J64" s="354"/>
      <c r="K64" s="354"/>
      <c r="L64" s="246"/>
      <c r="M64" s="246"/>
      <c r="N64" s="246"/>
      <c r="O64" s="246"/>
    </row>
    <row r="65" spans="2:30" ht="13.5" x14ac:dyDescent="0.15">
      <c r="B65" s="250"/>
      <c r="C65" s="246"/>
      <c r="D65" s="246"/>
      <c r="E65" s="246"/>
      <c r="F65" s="246"/>
      <c r="G65" s="1230" t="s">
        <v>569</v>
      </c>
      <c r="H65" s="1231"/>
      <c r="I65" s="1231"/>
      <c r="J65" s="1231"/>
      <c r="K65" s="1231"/>
      <c r="L65" s="1231"/>
      <c r="M65" s="1231"/>
      <c r="N65" s="1231"/>
      <c r="O65" s="1232"/>
    </row>
    <row r="66" spans="2:30" ht="13.5" x14ac:dyDescent="0.15">
      <c r="B66" s="250"/>
      <c r="C66" s="246"/>
      <c r="D66" s="246"/>
      <c r="E66" s="246"/>
      <c r="F66" s="246"/>
      <c r="G66" s="1233"/>
      <c r="H66" s="1234"/>
      <c r="I66" s="1234"/>
      <c r="J66" s="1234"/>
      <c r="K66" s="1234"/>
      <c r="L66" s="1234"/>
      <c r="M66" s="1234"/>
      <c r="N66" s="1234"/>
      <c r="O66" s="1235"/>
    </row>
    <row r="67" spans="2:30" ht="13.5" x14ac:dyDescent="0.15">
      <c r="B67" s="250"/>
      <c r="C67" s="246"/>
      <c r="D67" s="246"/>
      <c r="E67" s="246"/>
      <c r="F67" s="246"/>
      <c r="G67" s="1233"/>
      <c r="H67" s="1234"/>
      <c r="I67" s="1234"/>
      <c r="J67" s="1234"/>
      <c r="K67" s="1234"/>
      <c r="L67" s="1234"/>
      <c r="M67" s="1234"/>
      <c r="N67" s="1234"/>
      <c r="O67" s="1235"/>
    </row>
    <row r="68" spans="2:30" ht="13.5" x14ac:dyDescent="0.15">
      <c r="B68" s="250"/>
      <c r="C68" s="246"/>
      <c r="D68" s="246"/>
      <c r="E68" s="246"/>
      <c r="F68" s="246"/>
      <c r="G68" s="1233"/>
      <c r="H68" s="1234"/>
      <c r="I68" s="1234"/>
      <c r="J68" s="1234"/>
      <c r="K68" s="1234"/>
      <c r="L68" s="1234"/>
      <c r="M68" s="1234"/>
      <c r="N68" s="1234"/>
      <c r="O68" s="1235"/>
    </row>
    <row r="69" spans="2:30" ht="13.5" x14ac:dyDescent="0.15">
      <c r="B69" s="250"/>
      <c r="C69" s="246"/>
      <c r="D69" s="246"/>
      <c r="E69" s="246"/>
      <c r="F69" s="246"/>
      <c r="G69" s="1236"/>
      <c r="H69" s="1237"/>
      <c r="I69" s="1237"/>
      <c r="J69" s="1237"/>
      <c r="K69" s="1237"/>
      <c r="L69" s="1237"/>
      <c r="M69" s="1237"/>
      <c r="N69" s="1237"/>
      <c r="O69" s="1238"/>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566</v>
      </c>
      <c r="I71" s="370"/>
      <c r="J71" s="366"/>
      <c r="K71" s="366"/>
      <c r="L71" s="367"/>
      <c r="M71" s="366"/>
      <c r="N71" s="367"/>
      <c r="O71" s="368"/>
    </row>
    <row r="72" spans="2:30" ht="13.5" x14ac:dyDescent="0.15">
      <c r="B72" s="250"/>
      <c r="C72" s="246"/>
      <c r="D72" s="246"/>
      <c r="E72" s="246"/>
      <c r="F72" s="246"/>
      <c r="G72" s="1239"/>
      <c r="H72" s="1240"/>
      <c r="I72" s="1240"/>
      <c r="J72" s="1241"/>
      <c r="K72" s="356" t="s">
        <v>514</v>
      </c>
      <c r="L72" s="356" t="s">
        <v>515</v>
      </c>
      <c r="M72" s="356" t="s">
        <v>516</v>
      </c>
      <c r="N72" s="356" t="s">
        <v>517</v>
      </c>
      <c r="O72" s="356" t="s">
        <v>518</v>
      </c>
    </row>
    <row r="73" spans="2:30" ht="13.5" x14ac:dyDescent="0.15">
      <c r="B73" s="250"/>
      <c r="C73" s="246"/>
      <c r="D73" s="246"/>
      <c r="E73" s="246"/>
      <c r="F73" s="246"/>
      <c r="G73" s="1242" t="s">
        <v>562</v>
      </c>
      <c r="H73" s="1243"/>
      <c r="I73" s="1248" t="s">
        <v>563</v>
      </c>
      <c r="J73" s="1248"/>
      <c r="K73" s="1263"/>
      <c r="L73" s="1263"/>
      <c r="M73" s="1251"/>
      <c r="N73" s="1251"/>
      <c r="O73" s="1251"/>
      <c r="S73" s="245">
        <v>9.9</v>
      </c>
    </row>
    <row r="74" spans="2:30" ht="13.5" x14ac:dyDescent="0.15">
      <c r="B74" s="250"/>
      <c r="C74" s="246"/>
      <c r="D74" s="246"/>
      <c r="E74" s="246"/>
      <c r="F74" s="246"/>
      <c r="G74" s="1244"/>
      <c r="H74" s="1245"/>
      <c r="I74" s="1249"/>
      <c r="J74" s="1249"/>
      <c r="K74" s="1263"/>
      <c r="L74" s="1263"/>
      <c r="M74" s="1251"/>
      <c r="N74" s="1251"/>
      <c r="O74" s="1251"/>
    </row>
    <row r="75" spans="2:30" ht="13.5" x14ac:dyDescent="0.15">
      <c r="B75" s="250"/>
      <c r="C75" s="246"/>
      <c r="D75" s="246"/>
      <c r="E75" s="246"/>
      <c r="F75" s="246"/>
      <c r="G75" s="1244"/>
      <c r="H75" s="1245"/>
      <c r="I75" s="1252" t="s">
        <v>567</v>
      </c>
      <c r="J75" s="1252"/>
      <c r="K75" s="1255">
        <v>4.3</v>
      </c>
      <c r="L75" s="1255">
        <v>3.3</v>
      </c>
      <c r="M75" s="1255">
        <v>2.4</v>
      </c>
      <c r="N75" s="1255">
        <v>1.8</v>
      </c>
      <c r="O75" s="1255">
        <v>1.1000000000000001</v>
      </c>
      <c r="U75" s="245">
        <v>81.2</v>
      </c>
      <c r="W75" s="245">
        <v>87.2</v>
      </c>
      <c r="Y75" s="245">
        <v>99.8</v>
      </c>
      <c r="AA75" s="245">
        <v>109.5</v>
      </c>
      <c r="AC75" s="245">
        <v>115.2</v>
      </c>
    </row>
    <row r="76" spans="2:30" ht="13.5" x14ac:dyDescent="0.15">
      <c r="B76" s="250"/>
      <c r="C76" s="246"/>
      <c r="D76" s="246"/>
      <c r="E76" s="246"/>
      <c r="F76" s="246"/>
      <c r="G76" s="1246"/>
      <c r="H76" s="1247"/>
      <c r="I76" s="1252"/>
      <c r="J76" s="1252"/>
      <c r="K76" s="1254"/>
      <c r="L76" s="1254"/>
      <c r="M76" s="1254"/>
      <c r="N76" s="1254"/>
      <c r="O76" s="1254"/>
    </row>
    <row r="77" spans="2:30" ht="13.5" x14ac:dyDescent="0.15">
      <c r="B77" s="250"/>
      <c r="C77" s="246"/>
      <c r="D77" s="246"/>
      <c r="E77" s="246"/>
      <c r="F77" s="246"/>
      <c r="G77" s="1256" t="s">
        <v>564</v>
      </c>
      <c r="H77" s="1257"/>
      <c r="I77" s="1252" t="s">
        <v>563</v>
      </c>
      <c r="J77" s="1252"/>
      <c r="K77" s="1263">
        <v>28.4</v>
      </c>
      <c r="L77" s="1263">
        <v>20.5</v>
      </c>
      <c r="M77" s="1251">
        <v>17.899999999999999</v>
      </c>
      <c r="N77" s="1251">
        <v>27</v>
      </c>
      <c r="O77" s="1251">
        <v>25.4</v>
      </c>
      <c r="R77" s="245">
        <v>12.3</v>
      </c>
      <c r="T77" s="245">
        <v>11.1</v>
      </c>
    </row>
    <row r="78" spans="2:30" ht="13.5" x14ac:dyDescent="0.15">
      <c r="B78" s="250"/>
      <c r="C78" s="246"/>
      <c r="D78" s="246"/>
      <c r="E78" s="246"/>
      <c r="F78" s="246"/>
      <c r="G78" s="1258"/>
      <c r="H78" s="1259"/>
      <c r="I78" s="1252"/>
      <c r="J78" s="1252"/>
      <c r="K78" s="1263"/>
      <c r="L78" s="1263"/>
      <c r="M78" s="1251"/>
      <c r="N78" s="1251"/>
      <c r="O78" s="1251"/>
    </row>
    <row r="79" spans="2:30" ht="13.5" x14ac:dyDescent="0.15">
      <c r="B79" s="250"/>
      <c r="C79" s="246"/>
      <c r="D79" s="246"/>
      <c r="E79" s="246"/>
      <c r="F79" s="246"/>
      <c r="G79" s="1258"/>
      <c r="H79" s="1259"/>
      <c r="I79" s="1264" t="s">
        <v>567</v>
      </c>
      <c r="J79" s="1262"/>
      <c r="K79" s="1265">
        <v>11.4</v>
      </c>
      <c r="L79" s="1265">
        <v>10.5</v>
      </c>
      <c r="M79" s="1265">
        <v>9.5</v>
      </c>
      <c r="N79" s="1265">
        <v>8.6999999999999993</v>
      </c>
      <c r="O79" s="1265">
        <v>8.6</v>
      </c>
      <c r="V79" s="245">
        <v>53.5</v>
      </c>
      <c r="X79" s="245">
        <v>48.2</v>
      </c>
      <c r="Z79" s="245">
        <v>34.200000000000003</v>
      </c>
      <c r="AB79" s="245">
        <v>30.3</v>
      </c>
      <c r="AD79" s="245">
        <v>28.9</v>
      </c>
    </row>
    <row r="80" spans="2:30" ht="13.5" x14ac:dyDescent="0.15">
      <c r="B80" s="250"/>
      <c r="C80" s="246"/>
      <c r="D80" s="246"/>
      <c r="E80" s="246"/>
      <c r="F80" s="246"/>
      <c r="G80" s="1260"/>
      <c r="H80" s="1261"/>
      <c r="I80" s="1262"/>
      <c r="J80" s="1262"/>
      <c r="K80" s="1265"/>
      <c r="L80" s="1265"/>
      <c r="M80" s="1265"/>
      <c r="N80" s="1265"/>
      <c r="O80" s="1265"/>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513</v>
      </c>
      <c r="G2" s="113"/>
      <c r="H2" s="114"/>
    </row>
    <row r="3" spans="1:8" x14ac:dyDescent="0.15">
      <c r="A3" s="110" t="s">
        <v>506</v>
      </c>
      <c r="B3" s="115"/>
      <c r="C3" s="116"/>
      <c r="D3" s="117">
        <v>481745</v>
      </c>
      <c r="E3" s="118"/>
      <c r="F3" s="119">
        <v>94828</v>
      </c>
      <c r="G3" s="120"/>
      <c r="H3" s="121"/>
    </row>
    <row r="4" spans="1:8" x14ac:dyDescent="0.15">
      <c r="A4" s="122"/>
      <c r="B4" s="123"/>
      <c r="C4" s="124"/>
      <c r="D4" s="125">
        <v>376448</v>
      </c>
      <c r="E4" s="126"/>
      <c r="F4" s="127">
        <v>55133</v>
      </c>
      <c r="G4" s="128"/>
      <c r="H4" s="129"/>
    </row>
    <row r="5" spans="1:8" x14ac:dyDescent="0.15">
      <c r="A5" s="110" t="s">
        <v>508</v>
      </c>
      <c r="B5" s="115"/>
      <c r="C5" s="116"/>
      <c r="D5" s="117">
        <v>429900</v>
      </c>
      <c r="E5" s="118"/>
      <c r="F5" s="119">
        <v>119674</v>
      </c>
      <c r="G5" s="120"/>
      <c r="H5" s="121"/>
    </row>
    <row r="6" spans="1:8" x14ac:dyDescent="0.15">
      <c r="A6" s="122"/>
      <c r="B6" s="123"/>
      <c r="C6" s="124"/>
      <c r="D6" s="125">
        <v>363858</v>
      </c>
      <c r="E6" s="126"/>
      <c r="F6" s="127">
        <v>57803</v>
      </c>
      <c r="G6" s="128"/>
      <c r="H6" s="129"/>
    </row>
    <row r="7" spans="1:8" x14ac:dyDescent="0.15">
      <c r="A7" s="110" t="s">
        <v>509</v>
      </c>
      <c r="B7" s="115"/>
      <c r="C7" s="116"/>
      <c r="D7" s="117">
        <v>354177</v>
      </c>
      <c r="E7" s="118"/>
      <c r="F7" s="119">
        <v>119685</v>
      </c>
      <c r="G7" s="120"/>
      <c r="H7" s="121"/>
    </row>
    <row r="8" spans="1:8" x14ac:dyDescent="0.15">
      <c r="A8" s="122"/>
      <c r="B8" s="123"/>
      <c r="C8" s="124"/>
      <c r="D8" s="125">
        <v>338916</v>
      </c>
      <c r="E8" s="126"/>
      <c r="F8" s="127">
        <v>68464</v>
      </c>
      <c r="G8" s="128"/>
      <c r="H8" s="129"/>
    </row>
    <row r="9" spans="1:8" x14ac:dyDescent="0.15">
      <c r="A9" s="110" t="s">
        <v>510</v>
      </c>
      <c r="B9" s="115"/>
      <c r="C9" s="116"/>
      <c r="D9" s="117">
        <v>358170</v>
      </c>
      <c r="E9" s="118"/>
      <c r="F9" s="119">
        <v>109920</v>
      </c>
      <c r="G9" s="120"/>
      <c r="H9" s="121"/>
    </row>
    <row r="10" spans="1:8" x14ac:dyDescent="0.15">
      <c r="A10" s="122"/>
      <c r="B10" s="123"/>
      <c r="C10" s="124"/>
      <c r="D10" s="125">
        <v>330623</v>
      </c>
      <c r="E10" s="126"/>
      <c r="F10" s="127">
        <v>62739</v>
      </c>
      <c r="G10" s="128"/>
      <c r="H10" s="129"/>
    </row>
    <row r="11" spans="1:8" x14ac:dyDescent="0.15">
      <c r="A11" s="110" t="s">
        <v>511</v>
      </c>
      <c r="B11" s="115"/>
      <c r="C11" s="116"/>
      <c r="D11" s="117">
        <v>422419</v>
      </c>
      <c r="E11" s="118"/>
      <c r="F11" s="119">
        <v>119882</v>
      </c>
      <c r="G11" s="120"/>
      <c r="H11" s="121"/>
    </row>
    <row r="12" spans="1:8" x14ac:dyDescent="0.15">
      <c r="A12" s="122"/>
      <c r="B12" s="123"/>
      <c r="C12" s="130"/>
      <c r="D12" s="125">
        <v>310899</v>
      </c>
      <c r="E12" s="126"/>
      <c r="F12" s="127">
        <v>66481</v>
      </c>
      <c r="G12" s="128"/>
      <c r="H12" s="129"/>
    </row>
    <row r="13" spans="1:8" x14ac:dyDescent="0.15">
      <c r="A13" s="110"/>
      <c r="B13" s="115"/>
      <c r="C13" s="131"/>
      <c r="D13" s="132">
        <v>409282</v>
      </c>
      <c r="E13" s="133"/>
      <c r="F13" s="134">
        <v>112798</v>
      </c>
      <c r="G13" s="135"/>
      <c r="H13" s="121"/>
    </row>
    <row r="14" spans="1:8" x14ac:dyDescent="0.15">
      <c r="A14" s="122"/>
      <c r="B14" s="123"/>
      <c r="C14" s="124"/>
      <c r="D14" s="125">
        <v>344149</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7.81</v>
      </c>
      <c r="C19" s="136">
        <f>ROUND(VALUE(SUBSTITUTE(実質収支比率等に係る経年分析!G$48,"▲","-")),2)</f>
        <v>5.78</v>
      </c>
      <c r="D19" s="136">
        <f>ROUND(VALUE(SUBSTITUTE(実質収支比率等に係る経年分析!H$48,"▲","-")),2)</f>
        <v>6.75</v>
      </c>
      <c r="E19" s="136">
        <f>ROUND(VALUE(SUBSTITUTE(実質収支比率等に係る経年分析!I$48,"▲","-")),2)</f>
        <v>9.27</v>
      </c>
      <c r="F19" s="136">
        <f>ROUND(VALUE(SUBSTITUTE(実質収支比率等に係る経年分析!J$48,"▲","-")),2)</f>
        <v>7.14</v>
      </c>
    </row>
    <row r="20" spans="1:11" x14ac:dyDescent="0.15">
      <c r="A20" s="136" t="s">
        <v>43</v>
      </c>
      <c r="B20" s="136">
        <f>ROUND(VALUE(SUBSTITUTE(実質収支比率等に係る経年分析!F$47,"▲","-")),2)</f>
        <v>89.86</v>
      </c>
      <c r="C20" s="136">
        <f>ROUND(VALUE(SUBSTITUTE(実質収支比率等に係る経年分析!G$47,"▲","-")),2)</f>
        <v>96.61</v>
      </c>
      <c r="D20" s="136">
        <f>ROUND(VALUE(SUBSTITUTE(実質収支比率等に係る経年分析!H$47,"▲","-")),2)</f>
        <v>99.74</v>
      </c>
      <c r="E20" s="136">
        <f>ROUND(VALUE(SUBSTITUTE(実質収支比率等に係る経年分析!I$47,"▲","-")),2)</f>
        <v>97.5</v>
      </c>
      <c r="F20" s="136">
        <f>ROUND(VALUE(SUBSTITUTE(実質収支比率等に係る経年分析!J$47,"▲","-")),2)</f>
        <v>105.37</v>
      </c>
    </row>
    <row r="21" spans="1:11" x14ac:dyDescent="0.15">
      <c r="A21" s="136" t="s">
        <v>44</v>
      </c>
      <c r="B21" s="136">
        <f>IF(ISNUMBER(VALUE(SUBSTITUTE(実質収支比率等に係る経年分析!F$49,"▲","-"))),ROUND(VALUE(SUBSTITUTE(実質収支比率等に係る経年分析!F$49,"▲","-")),2),NA())</f>
        <v>6.78</v>
      </c>
      <c r="C21" s="136">
        <f>IF(ISNUMBER(VALUE(SUBSTITUTE(実質収支比率等に係る経年分析!G$49,"▲","-"))),ROUND(VALUE(SUBSTITUTE(実質収支比率等に係る経年分析!G$49,"▲","-")),2),NA())</f>
        <v>-4.0599999999999996</v>
      </c>
      <c r="D21" s="136">
        <f>IF(ISNUMBER(VALUE(SUBSTITUTE(実質収支比率等に係る経年分析!H$49,"▲","-"))),ROUND(VALUE(SUBSTITUTE(実質収支比率等に係る経年分析!H$49,"▲","-")),2),NA())</f>
        <v>-0.06</v>
      </c>
      <c r="E21" s="136">
        <f>IF(ISNUMBER(VALUE(SUBSTITUTE(実質収支比率等に係る経年分析!I$49,"▲","-"))),ROUND(VALUE(SUBSTITUTE(実質収支比率等に係る経年分析!I$49,"▲","-")),2),NA())</f>
        <v>0.23</v>
      </c>
      <c r="F21" s="136">
        <f>IF(ISNUMBER(VALUE(SUBSTITUTE(実質収支比率等に係る経年分析!J$49,"▲","-"))),ROUND(VALUE(SUBSTITUTE(実質収支比率等に係る経年分析!J$49,"▲","-")),2),NA())</f>
        <v>1.79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介護サービス事業特別会計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国民健康保険診療事業特別会計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7.0000000000000007E-2</v>
      </c>
    </row>
    <row r="35" spans="1:16" x14ac:dyDescent="0.15">
      <c r="A35" s="137" t="str">
        <f>IF(連結実質赤字比率に係る赤字・黒字の構成分析!C$35="",NA(),連結実質赤字比率に係る赤字・黒字の構成分析!C$35)</f>
        <v>介護保険事業特別会計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0.13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0.15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0.21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5.78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6.74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9.27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7.13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575</v>
      </c>
      <c r="E42" s="138"/>
      <c r="F42" s="138"/>
      <c r="G42" s="138">
        <f>'実質公債費比率（分子）の構造'!L$52</f>
        <v>574</v>
      </c>
      <c r="H42" s="138"/>
      <c r="I42" s="138"/>
      <c r="J42" s="138">
        <f>'実質公債費比率（分子）の構造'!M$52</f>
        <v>580</v>
      </c>
      <c r="K42" s="138"/>
      <c r="L42" s="138"/>
      <c r="M42" s="138">
        <f>'実質公債費比率（分子）の構造'!N$52</f>
        <v>554</v>
      </c>
      <c r="N42" s="138"/>
      <c r="O42" s="138"/>
      <c r="P42" s="138">
        <f>'実質公債費比率（分子）の構造'!O$52</f>
        <v>537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32</v>
      </c>
      <c r="C44" s="138"/>
      <c r="D44" s="138"/>
      <c r="E44" s="138">
        <f>'実質公債費比率（分子）の構造'!L$50</f>
        <v>32</v>
      </c>
      <c r="F44" s="138"/>
      <c r="G44" s="138"/>
      <c r="H44" s="138">
        <f>'実質公債費比率（分子）の構造'!M$50</f>
        <v>32</v>
      </c>
      <c r="I44" s="138"/>
      <c r="J44" s="138"/>
      <c r="K44" s="138">
        <f>'実質公債費比率（分子）の構造'!N$50</f>
        <v>32</v>
      </c>
      <c r="L44" s="138"/>
      <c r="M44" s="138"/>
      <c r="N44" s="138">
        <f>'実質公債費比率（分子）の構造'!O$50</f>
        <v>31</v>
      </c>
      <c r="O44" s="138"/>
      <c r="P44" s="138"/>
    </row>
    <row r="45" spans="1:16" x14ac:dyDescent="0.15">
      <c r="A45" s="138" t="s">
        <v>54</v>
      </c>
      <c r="B45" s="138">
        <f>'実質公債費比率（分子）の構造'!K$49</f>
        <v>38</v>
      </c>
      <c r="C45" s="138"/>
      <c r="D45" s="138"/>
      <c r="E45" s="138">
        <f>'実質公債費比率（分子）の構造'!L$49</f>
        <v>33</v>
      </c>
      <c r="F45" s="138"/>
      <c r="G45" s="138"/>
      <c r="H45" s="138">
        <f>'実質公債費比率（分子）の構造'!M$49</f>
        <v>36</v>
      </c>
      <c r="I45" s="138"/>
      <c r="J45" s="138"/>
      <c r="K45" s="138">
        <f>'実質公債費比率（分子）の構造'!N$49</f>
        <v>38</v>
      </c>
      <c r="L45" s="138"/>
      <c r="M45" s="138"/>
      <c r="N45" s="138">
        <f>'実質公債費比率（分子）の構造'!O$49</f>
        <v>39</v>
      </c>
      <c r="O45" s="138"/>
      <c r="P45" s="138"/>
    </row>
    <row r="46" spans="1:16" x14ac:dyDescent="0.15">
      <c r="A46" s="138" t="s">
        <v>55</v>
      </c>
      <c r="B46" s="138">
        <f>'実質公債費比率（分子）の構造'!K$48</f>
        <v>273</v>
      </c>
      <c r="C46" s="138"/>
      <c r="D46" s="138"/>
      <c r="E46" s="138">
        <f>'実質公債費比率（分子）の構造'!L$48</f>
        <v>262</v>
      </c>
      <c r="F46" s="138"/>
      <c r="G46" s="138"/>
      <c r="H46" s="138">
        <f>'実質公債費比率（分子）の構造'!M$48</f>
        <v>214</v>
      </c>
      <c r="I46" s="138"/>
      <c r="J46" s="138"/>
      <c r="K46" s="138">
        <f>'実質公債費比率（分子）の構造'!N$48</f>
        <v>200</v>
      </c>
      <c r="L46" s="138"/>
      <c r="M46" s="138"/>
      <c r="N46" s="138">
        <f>'実質公債費比率（分子）の構造'!O$48</f>
        <v>185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386</v>
      </c>
      <c r="C49" s="138"/>
      <c r="D49" s="138"/>
      <c r="E49" s="138">
        <f>'実質公債費比率（分子）の構造'!L$45</f>
        <v>383</v>
      </c>
      <c r="F49" s="138"/>
      <c r="G49" s="138"/>
      <c r="H49" s="138">
        <f>'実質公債費比率（分子）の構造'!M$45</f>
        <v>358</v>
      </c>
      <c r="I49" s="138"/>
      <c r="J49" s="138"/>
      <c r="K49" s="138">
        <f>'実質公債費比率（分子）の構造'!N$45</f>
        <v>346</v>
      </c>
      <c r="L49" s="138"/>
      <c r="M49" s="138"/>
      <c r="N49" s="138">
        <f>'実質公債費比率（分子）の構造'!O$45</f>
        <v>319</v>
      </c>
      <c r="O49" s="138"/>
      <c r="P49" s="138"/>
    </row>
    <row r="50" spans="1:16" x14ac:dyDescent="0.15">
      <c r="A50" s="138" t="s">
        <v>59</v>
      </c>
      <c r="B50" s="138" t="e">
        <f>NA()</f>
        <v>#N/A</v>
      </c>
      <c r="C50" s="138">
        <f>IF(ISNUMBER('実質公債費比率（分子）の構造'!K$53),'実質公債費比率（分子）の構造'!K$53,NA())</f>
        <v>154</v>
      </c>
      <c r="D50" s="138" t="e">
        <f>NA()</f>
        <v>#N/A</v>
      </c>
      <c r="E50" s="138" t="e">
        <f>NA()</f>
        <v>#N/A</v>
      </c>
      <c r="F50" s="138">
        <f>IF(ISNUMBER('実質公債費比率（分子）の構造'!L$53),'実質公債費比率（分子）の構造'!L$53,NA())</f>
        <v>136</v>
      </c>
      <c r="G50" s="138" t="e">
        <f>NA()</f>
        <v>#N/A</v>
      </c>
      <c r="H50" s="138" t="e">
        <f>NA()</f>
        <v>#N/A</v>
      </c>
      <c r="I50" s="138">
        <f>IF(ISNUMBER('実質公債費比率（分子）の構造'!M$53),'実質公債費比率（分子）の構造'!M$53,NA())</f>
        <v>60</v>
      </c>
      <c r="J50" s="138" t="e">
        <f>NA()</f>
        <v>#N/A</v>
      </c>
      <c r="K50" s="138" t="e">
        <f>NA()</f>
        <v>#N/A</v>
      </c>
      <c r="L50" s="138">
        <f>IF(ISNUMBER('実質公債費比率（分子）の構造'!N$53),'実質公債費比率（分子）の構造'!N$53,NA())</f>
        <v>62</v>
      </c>
      <c r="M50" s="138" t="e">
        <f>NA()</f>
        <v>#N/A</v>
      </c>
      <c r="N50" s="138" t="e">
        <f>NA()</f>
        <v>#N/A</v>
      </c>
      <c r="O50" s="138">
        <f>IF(ISNUMBER('実質公債費比率（分子）の構造'!O$53),'実質公債費比率（分子）の構造'!O$53,NA())</f>
        <v>37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5483</v>
      </c>
      <c r="E56" s="137"/>
      <c r="F56" s="137"/>
      <c r="G56" s="137">
        <f>'将来負担比率（分子）の構造'!J$52</f>
        <v>4976</v>
      </c>
      <c r="H56" s="137"/>
      <c r="I56" s="137"/>
      <c r="J56" s="137">
        <f>'将来負担比率（分子）の構造'!K$52</f>
        <v>4593</v>
      </c>
      <c r="K56" s="137"/>
      <c r="L56" s="137"/>
      <c r="M56" s="137">
        <f>'将来負担比率（分子）の構造'!L$52</f>
        <v>4221</v>
      </c>
      <c r="N56" s="137"/>
      <c r="O56" s="137"/>
      <c r="P56" s="137">
        <f>'将来負担比率（分子）の構造'!M$52</f>
        <v>3854</v>
      </c>
    </row>
    <row r="57" spans="1:16" x14ac:dyDescent="0.15">
      <c r="A57" s="137" t="s">
        <v>35</v>
      </c>
      <c r="B57" s="137"/>
      <c r="C57" s="137"/>
      <c r="D57" s="137">
        <f>'将来負担比率（分子）の構造'!I$51</f>
        <v>125</v>
      </c>
      <c r="E57" s="137"/>
      <c r="F57" s="137"/>
      <c r="G57" s="137">
        <f>'将来負担比率（分子）の構造'!J$51</f>
        <v>103</v>
      </c>
      <c r="H57" s="137"/>
      <c r="I57" s="137"/>
      <c r="J57" s="137">
        <f>'将来負担比率（分子）の構造'!K$51</f>
        <v>78</v>
      </c>
      <c r="K57" s="137"/>
      <c r="L57" s="137"/>
      <c r="M57" s="137">
        <f>'将来負担比率（分子）の構造'!L$51</f>
        <v>82</v>
      </c>
      <c r="N57" s="137"/>
      <c r="O57" s="137"/>
      <c r="P57" s="137">
        <f>'将来負担比率（分子）の構造'!M$51</f>
        <v>85</v>
      </c>
    </row>
    <row r="58" spans="1:16" x14ac:dyDescent="0.15">
      <c r="A58" s="137" t="s">
        <v>34</v>
      </c>
      <c r="B58" s="137"/>
      <c r="C58" s="137"/>
      <c r="D58" s="137">
        <f>'将来負担比率（分子）の構造'!I$50</f>
        <v>12996</v>
      </c>
      <c r="E58" s="137"/>
      <c r="F58" s="137"/>
      <c r="G58" s="137">
        <f>'将来負担比率（分子）の構造'!J$50</f>
        <v>12937</v>
      </c>
      <c r="H58" s="137"/>
      <c r="I58" s="137"/>
      <c r="J58" s="137">
        <f>'将来負担比率（分子）の構造'!K$50</f>
        <v>12836</v>
      </c>
      <c r="K58" s="137"/>
      <c r="L58" s="137"/>
      <c r="M58" s="137">
        <f>'将来負担比率（分子）の構造'!L$50</f>
        <v>12705</v>
      </c>
      <c r="N58" s="137"/>
      <c r="O58" s="137"/>
      <c r="P58" s="137">
        <f>'将来負担比率（分子）の構造'!M$50</f>
        <v>12878</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1511</v>
      </c>
      <c r="C62" s="137"/>
      <c r="D62" s="137"/>
      <c r="E62" s="137">
        <f>'将来負担比率（分子）の構造'!J$45</f>
        <v>1468</v>
      </c>
      <c r="F62" s="137"/>
      <c r="G62" s="137"/>
      <c r="H62" s="137">
        <f>'将来負担比率（分子）の構造'!K$45</f>
        <v>1356</v>
      </c>
      <c r="I62" s="137"/>
      <c r="J62" s="137"/>
      <c r="K62" s="137">
        <f>'将来負担比率（分子）の構造'!L$45</f>
        <v>1292</v>
      </c>
      <c r="L62" s="137"/>
      <c r="M62" s="137"/>
      <c r="N62" s="137">
        <f>'将来負担比率（分子）の構造'!M$45</f>
        <v>1294</v>
      </c>
      <c r="O62" s="137"/>
      <c r="P62" s="137"/>
    </row>
    <row r="63" spans="1:16" x14ac:dyDescent="0.15">
      <c r="A63" s="137" t="s">
        <v>27</v>
      </c>
      <c r="B63" s="137">
        <f>'将来負担比率（分子）の構造'!I$44</f>
        <v>314</v>
      </c>
      <c r="C63" s="137"/>
      <c r="D63" s="137"/>
      <c r="E63" s="137">
        <f>'将来負担比率（分子）の構造'!J$44</f>
        <v>301</v>
      </c>
      <c r="F63" s="137"/>
      <c r="G63" s="137"/>
      <c r="H63" s="137">
        <f>'将来負担比率（分子）の構造'!K$44</f>
        <v>285</v>
      </c>
      <c r="I63" s="137"/>
      <c r="J63" s="137"/>
      <c r="K63" s="137">
        <f>'将来負担比率（分子）の構造'!L$44</f>
        <v>293</v>
      </c>
      <c r="L63" s="137"/>
      <c r="M63" s="137"/>
      <c r="N63" s="137">
        <f>'将来負担比率（分子）の構造'!M$44</f>
        <v>274</v>
      </c>
      <c r="O63" s="137"/>
      <c r="P63" s="137"/>
    </row>
    <row r="64" spans="1:16" x14ac:dyDescent="0.15">
      <c r="A64" s="137" t="s">
        <v>26</v>
      </c>
      <c r="B64" s="137">
        <f>'将来負担比率（分子）の構造'!I$43</f>
        <v>2473</v>
      </c>
      <c r="C64" s="137"/>
      <c r="D64" s="137"/>
      <c r="E64" s="137">
        <f>'将来負担比率（分子）の構造'!J$43</f>
        <v>2274</v>
      </c>
      <c r="F64" s="137"/>
      <c r="G64" s="137"/>
      <c r="H64" s="137">
        <f>'将来負担比率（分子）の構造'!K$43</f>
        <v>2095</v>
      </c>
      <c r="I64" s="137"/>
      <c r="J64" s="137"/>
      <c r="K64" s="137">
        <f>'将来負担比率（分子）の構造'!L$43</f>
        <v>1864</v>
      </c>
      <c r="L64" s="137"/>
      <c r="M64" s="137"/>
      <c r="N64" s="137">
        <f>'将来負担比率（分子）の構造'!M$43</f>
        <v>1641</v>
      </c>
      <c r="O64" s="137"/>
      <c r="P64" s="137"/>
    </row>
    <row r="65" spans="1:16" x14ac:dyDescent="0.15">
      <c r="A65" s="137" t="s">
        <v>25</v>
      </c>
      <c r="B65" s="137">
        <f>'将来負担比率（分子）の構造'!I$42</f>
        <v>526</v>
      </c>
      <c r="C65" s="137"/>
      <c r="D65" s="137"/>
      <c r="E65" s="137">
        <f>'将来負担比率（分子）の構造'!J$42</f>
        <v>433</v>
      </c>
      <c r="F65" s="137"/>
      <c r="G65" s="137"/>
      <c r="H65" s="137">
        <f>'将来負担比率（分子）の構造'!K$42</f>
        <v>339</v>
      </c>
      <c r="I65" s="137"/>
      <c r="J65" s="137"/>
      <c r="K65" s="137">
        <f>'将来負担比率（分子）の構造'!L$42</f>
        <v>247</v>
      </c>
      <c r="L65" s="137"/>
      <c r="M65" s="137"/>
      <c r="N65" s="137">
        <f>'将来負担比率（分子）の構造'!M$42</f>
        <v>155</v>
      </c>
      <c r="O65" s="137"/>
      <c r="P65" s="137"/>
    </row>
    <row r="66" spans="1:16" x14ac:dyDescent="0.15">
      <c r="A66" s="137" t="s">
        <v>24</v>
      </c>
      <c r="B66" s="137">
        <f>'将来負担比率（分子）の構造'!I$41</f>
        <v>3639</v>
      </c>
      <c r="C66" s="137"/>
      <c r="D66" s="137"/>
      <c r="E66" s="137">
        <f>'将来負担比率（分子）の構造'!J$41</f>
        <v>3321</v>
      </c>
      <c r="F66" s="137"/>
      <c r="G66" s="137"/>
      <c r="H66" s="137">
        <f>'将来負担比率（分子）の構造'!K$41</f>
        <v>3023</v>
      </c>
      <c r="I66" s="137"/>
      <c r="J66" s="137"/>
      <c r="K66" s="137">
        <f>'将来負担比率（分子）の構造'!L$41</f>
        <v>2729</v>
      </c>
      <c r="L66" s="137"/>
      <c r="M66" s="137"/>
      <c r="N66" s="137">
        <f>'将来負担比率（分子）の構造'!M$41</f>
        <v>2455</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4259888</v>
      </c>
      <c r="S5" s="615"/>
      <c r="T5" s="615"/>
      <c r="U5" s="615"/>
      <c r="V5" s="615"/>
      <c r="W5" s="615"/>
      <c r="X5" s="615"/>
      <c r="Y5" s="616"/>
      <c r="Z5" s="617">
        <v>36.700000000000003</v>
      </c>
      <c r="AA5" s="617"/>
      <c r="AB5" s="617"/>
      <c r="AC5" s="617"/>
      <c r="AD5" s="618">
        <v>4259888</v>
      </c>
      <c r="AE5" s="618"/>
      <c r="AF5" s="618"/>
      <c r="AG5" s="618"/>
      <c r="AH5" s="618"/>
      <c r="AI5" s="618"/>
      <c r="AJ5" s="618"/>
      <c r="AK5" s="618"/>
      <c r="AL5" s="619">
        <v>77.099999999999994</v>
      </c>
      <c r="AM5" s="620"/>
      <c r="AN5" s="620"/>
      <c r="AO5" s="621"/>
      <c r="AP5" s="611" t="s">
        <v>208</v>
      </c>
      <c r="AQ5" s="612"/>
      <c r="AR5" s="612"/>
      <c r="AS5" s="612"/>
      <c r="AT5" s="612"/>
      <c r="AU5" s="612"/>
      <c r="AV5" s="612"/>
      <c r="AW5" s="612"/>
      <c r="AX5" s="612"/>
      <c r="AY5" s="612"/>
      <c r="AZ5" s="612"/>
      <c r="BA5" s="612"/>
      <c r="BB5" s="612"/>
      <c r="BC5" s="612"/>
      <c r="BD5" s="612"/>
      <c r="BE5" s="612"/>
      <c r="BF5" s="613"/>
      <c r="BG5" s="625">
        <v>4259888</v>
      </c>
      <c r="BH5" s="626"/>
      <c r="BI5" s="626"/>
      <c r="BJ5" s="626"/>
      <c r="BK5" s="626"/>
      <c r="BL5" s="626"/>
      <c r="BM5" s="626"/>
      <c r="BN5" s="627"/>
      <c r="BO5" s="628">
        <v>100</v>
      </c>
      <c r="BP5" s="628"/>
      <c r="BQ5" s="628"/>
      <c r="BR5" s="628"/>
      <c r="BS5" s="629">
        <v>271774</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60468</v>
      </c>
      <c r="S6" s="626"/>
      <c r="T6" s="626"/>
      <c r="U6" s="626"/>
      <c r="V6" s="626"/>
      <c r="W6" s="626"/>
      <c r="X6" s="626"/>
      <c r="Y6" s="627"/>
      <c r="Z6" s="628">
        <v>0.5</v>
      </c>
      <c r="AA6" s="628"/>
      <c r="AB6" s="628"/>
      <c r="AC6" s="628"/>
      <c r="AD6" s="629">
        <v>60468</v>
      </c>
      <c r="AE6" s="629"/>
      <c r="AF6" s="629"/>
      <c r="AG6" s="629"/>
      <c r="AH6" s="629"/>
      <c r="AI6" s="629"/>
      <c r="AJ6" s="629"/>
      <c r="AK6" s="629"/>
      <c r="AL6" s="630">
        <v>1.1000000000000001</v>
      </c>
      <c r="AM6" s="631"/>
      <c r="AN6" s="631"/>
      <c r="AO6" s="632"/>
      <c r="AP6" s="622" t="s">
        <v>213</v>
      </c>
      <c r="AQ6" s="623"/>
      <c r="AR6" s="623"/>
      <c r="AS6" s="623"/>
      <c r="AT6" s="623"/>
      <c r="AU6" s="623"/>
      <c r="AV6" s="623"/>
      <c r="AW6" s="623"/>
      <c r="AX6" s="623"/>
      <c r="AY6" s="623"/>
      <c r="AZ6" s="623"/>
      <c r="BA6" s="623"/>
      <c r="BB6" s="623"/>
      <c r="BC6" s="623"/>
      <c r="BD6" s="623"/>
      <c r="BE6" s="623"/>
      <c r="BF6" s="624"/>
      <c r="BG6" s="625">
        <v>4259888</v>
      </c>
      <c r="BH6" s="626"/>
      <c r="BI6" s="626"/>
      <c r="BJ6" s="626"/>
      <c r="BK6" s="626"/>
      <c r="BL6" s="626"/>
      <c r="BM6" s="626"/>
      <c r="BN6" s="627"/>
      <c r="BO6" s="628">
        <v>100</v>
      </c>
      <c r="BP6" s="628"/>
      <c r="BQ6" s="628"/>
      <c r="BR6" s="628"/>
      <c r="BS6" s="629">
        <v>271774</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102528</v>
      </c>
      <c r="CS6" s="626"/>
      <c r="CT6" s="626"/>
      <c r="CU6" s="626"/>
      <c r="CV6" s="626"/>
      <c r="CW6" s="626"/>
      <c r="CX6" s="626"/>
      <c r="CY6" s="627"/>
      <c r="CZ6" s="628">
        <v>0.9</v>
      </c>
      <c r="DA6" s="628"/>
      <c r="DB6" s="628"/>
      <c r="DC6" s="628"/>
      <c r="DD6" s="634" t="s">
        <v>215</v>
      </c>
      <c r="DE6" s="626"/>
      <c r="DF6" s="626"/>
      <c r="DG6" s="626"/>
      <c r="DH6" s="626"/>
      <c r="DI6" s="626"/>
      <c r="DJ6" s="626"/>
      <c r="DK6" s="626"/>
      <c r="DL6" s="626"/>
      <c r="DM6" s="626"/>
      <c r="DN6" s="626"/>
      <c r="DO6" s="626"/>
      <c r="DP6" s="627"/>
      <c r="DQ6" s="634">
        <v>101254</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1400</v>
      </c>
      <c r="S7" s="626"/>
      <c r="T7" s="626"/>
      <c r="U7" s="626"/>
      <c r="V7" s="626"/>
      <c r="W7" s="626"/>
      <c r="X7" s="626"/>
      <c r="Y7" s="627"/>
      <c r="Z7" s="628">
        <v>0</v>
      </c>
      <c r="AA7" s="628"/>
      <c r="AB7" s="628"/>
      <c r="AC7" s="628"/>
      <c r="AD7" s="629">
        <v>1400</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517361</v>
      </c>
      <c r="BH7" s="626"/>
      <c r="BI7" s="626"/>
      <c r="BJ7" s="626"/>
      <c r="BK7" s="626"/>
      <c r="BL7" s="626"/>
      <c r="BM7" s="626"/>
      <c r="BN7" s="627"/>
      <c r="BO7" s="628">
        <v>12.1</v>
      </c>
      <c r="BP7" s="628"/>
      <c r="BQ7" s="628"/>
      <c r="BR7" s="628"/>
      <c r="BS7" s="629">
        <v>25820</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2275727</v>
      </c>
      <c r="CS7" s="626"/>
      <c r="CT7" s="626"/>
      <c r="CU7" s="626"/>
      <c r="CV7" s="626"/>
      <c r="CW7" s="626"/>
      <c r="CX7" s="626"/>
      <c r="CY7" s="627"/>
      <c r="CZ7" s="628">
        <v>20.399999999999999</v>
      </c>
      <c r="DA7" s="628"/>
      <c r="DB7" s="628"/>
      <c r="DC7" s="628"/>
      <c r="DD7" s="634">
        <v>406805</v>
      </c>
      <c r="DE7" s="626"/>
      <c r="DF7" s="626"/>
      <c r="DG7" s="626"/>
      <c r="DH7" s="626"/>
      <c r="DI7" s="626"/>
      <c r="DJ7" s="626"/>
      <c r="DK7" s="626"/>
      <c r="DL7" s="626"/>
      <c r="DM7" s="626"/>
      <c r="DN7" s="626"/>
      <c r="DO7" s="626"/>
      <c r="DP7" s="627"/>
      <c r="DQ7" s="634">
        <v>1874145</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3971</v>
      </c>
      <c r="S8" s="626"/>
      <c r="T8" s="626"/>
      <c r="U8" s="626"/>
      <c r="V8" s="626"/>
      <c r="W8" s="626"/>
      <c r="X8" s="626"/>
      <c r="Y8" s="627"/>
      <c r="Z8" s="628">
        <v>0</v>
      </c>
      <c r="AA8" s="628"/>
      <c r="AB8" s="628"/>
      <c r="AC8" s="628"/>
      <c r="AD8" s="629">
        <v>3971</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14441</v>
      </c>
      <c r="BH8" s="626"/>
      <c r="BI8" s="626"/>
      <c r="BJ8" s="626"/>
      <c r="BK8" s="626"/>
      <c r="BL8" s="626"/>
      <c r="BM8" s="626"/>
      <c r="BN8" s="627"/>
      <c r="BO8" s="628">
        <v>0.3</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1776907</v>
      </c>
      <c r="CS8" s="626"/>
      <c r="CT8" s="626"/>
      <c r="CU8" s="626"/>
      <c r="CV8" s="626"/>
      <c r="CW8" s="626"/>
      <c r="CX8" s="626"/>
      <c r="CY8" s="627"/>
      <c r="CZ8" s="628">
        <v>15.9</v>
      </c>
      <c r="DA8" s="628"/>
      <c r="DB8" s="628"/>
      <c r="DC8" s="628"/>
      <c r="DD8" s="634">
        <v>60129</v>
      </c>
      <c r="DE8" s="626"/>
      <c r="DF8" s="626"/>
      <c r="DG8" s="626"/>
      <c r="DH8" s="626"/>
      <c r="DI8" s="626"/>
      <c r="DJ8" s="626"/>
      <c r="DK8" s="626"/>
      <c r="DL8" s="626"/>
      <c r="DM8" s="626"/>
      <c r="DN8" s="626"/>
      <c r="DO8" s="626"/>
      <c r="DP8" s="627"/>
      <c r="DQ8" s="634">
        <v>1150597</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2370</v>
      </c>
      <c r="S9" s="626"/>
      <c r="T9" s="626"/>
      <c r="U9" s="626"/>
      <c r="V9" s="626"/>
      <c r="W9" s="626"/>
      <c r="X9" s="626"/>
      <c r="Y9" s="627"/>
      <c r="Z9" s="628">
        <v>0</v>
      </c>
      <c r="AA9" s="628"/>
      <c r="AB9" s="628"/>
      <c r="AC9" s="628"/>
      <c r="AD9" s="629">
        <v>2370</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365178</v>
      </c>
      <c r="BH9" s="626"/>
      <c r="BI9" s="626"/>
      <c r="BJ9" s="626"/>
      <c r="BK9" s="626"/>
      <c r="BL9" s="626"/>
      <c r="BM9" s="626"/>
      <c r="BN9" s="627"/>
      <c r="BO9" s="628">
        <v>8.6</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1110533</v>
      </c>
      <c r="CS9" s="626"/>
      <c r="CT9" s="626"/>
      <c r="CU9" s="626"/>
      <c r="CV9" s="626"/>
      <c r="CW9" s="626"/>
      <c r="CX9" s="626"/>
      <c r="CY9" s="627"/>
      <c r="CZ9" s="628">
        <v>9.9</v>
      </c>
      <c r="DA9" s="628"/>
      <c r="DB9" s="628"/>
      <c r="DC9" s="628"/>
      <c r="DD9" s="634">
        <v>564181</v>
      </c>
      <c r="DE9" s="626"/>
      <c r="DF9" s="626"/>
      <c r="DG9" s="626"/>
      <c r="DH9" s="626"/>
      <c r="DI9" s="626"/>
      <c r="DJ9" s="626"/>
      <c r="DK9" s="626"/>
      <c r="DL9" s="626"/>
      <c r="DM9" s="626"/>
      <c r="DN9" s="626"/>
      <c r="DO9" s="626"/>
      <c r="DP9" s="627"/>
      <c r="DQ9" s="634">
        <v>1064206</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157603</v>
      </c>
      <c r="S10" s="626"/>
      <c r="T10" s="626"/>
      <c r="U10" s="626"/>
      <c r="V10" s="626"/>
      <c r="W10" s="626"/>
      <c r="X10" s="626"/>
      <c r="Y10" s="627"/>
      <c r="Z10" s="628">
        <v>1.4</v>
      </c>
      <c r="AA10" s="628"/>
      <c r="AB10" s="628"/>
      <c r="AC10" s="628"/>
      <c r="AD10" s="629">
        <v>157603</v>
      </c>
      <c r="AE10" s="629"/>
      <c r="AF10" s="629"/>
      <c r="AG10" s="629"/>
      <c r="AH10" s="629"/>
      <c r="AI10" s="629"/>
      <c r="AJ10" s="629"/>
      <c r="AK10" s="629"/>
      <c r="AL10" s="630">
        <v>2.9</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44385</v>
      </c>
      <c r="BH10" s="626"/>
      <c r="BI10" s="626"/>
      <c r="BJ10" s="626"/>
      <c r="BK10" s="626"/>
      <c r="BL10" s="626"/>
      <c r="BM10" s="626"/>
      <c r="BN10" s="627"/>
      <c r="BO10" s="628">
        <v>1</v>
      </c>
      <c r="BP10" s="628"/>
      <c r="BQ10" s="628"/>
      <c r="BR10" s="628"/>
      <c r="BS10" s="634">
        <v>7348</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49500</v>
      </c>
      <c r="CS10" s="626"/>
      <c r="CT10" s="626"/>
      <c r="CU10" s="626"/>
      <c r="CV10" s="626"/>
      <c r="CW10" s="626"/>
      <c r="CX10" s="626"/>
      <c r="CY10" s="627"/>
      <c r="CZ10" s="628">
        <v>0.4</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93357</v>
      </c>
      <c r="BH11" s="626"/>
      <c r="BI11" s="626"/>
      <c r="BJ11" s="626"/>
      <c r="BK11" s="626"/>
      <c r="BL11" s="626"/>
      <c r="BM11" s="626"/>
      <c r="BN11" s="627"/>
      <c r="BO11" s="628">
        <v>2.2000000000000002</v>
      </c>
      <c r="BP11" s="628"/>
      <c r="BQ11" s="628"/>
      <c r="BR11" s="628"/>
      <c r="BS11" s="634">
        <v>18472</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1892532</v>
      </c>
      <c r="CS11" s="626"/>
      <c r="CT11" s="626"/>
      <c r="CU11" s="626"/>
      <c r="CV11" s="626"/>
      <c r="CW11" s="626"/>
      <c r="CX11" s="626"/>
      <c r="CY11" s="627"/>
      <c r="CZ11" s="628">
        <v>16.899999999999999</v>
      </c>
      <c r="DA11" s="628"/>
      <c r="DB11" s="628"/>
      <c r="DC11" s="628"/>
      <c r="DD11" s="634">
        <v>1023841</v>
      </c>
      <c r="DE11" s="626"/>
      <c r="DF11" s="626"/>
      <c r="DG11" s="626"/>
      <c r="DH11" s="626"/>
      <c r="DI11" s="626"/>
      <c r="DJ11" s="626"/>
      <c r="DK11" s="626"/>
      <c r="DL11" s="626"/>
      <c r="DM11" s="626"/>
      <c r="DN11" s="626"/>
      <c r="DO11" s="626"/>
      <c r="DP11" s="627"/>
      <c r="DQ11" s="634">
        <v>1237494</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3674732</v>
      </c>
      <c r="BH12" s="626"/>
      <c r="BI12" s="626"/>
      <c r="BJ12" s="626"/>
      <c r="BK12" s="626"/>
      <c r="BL12" s="626"/>
      <c r="BM12" s="626"/>
      <c r="BN12" s="627"/>
      <c r="BO12" s="628">
        <v>86.3</v>
      </c>
      <c r="BP12" s="628"/>
      <c r="BQ12" s="628"/>
      <c r="BR12" s="628"/>
      <c r="BS12" s="634">
        <v>245954</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613840</v>
      </c>
      <c r="CS12" s="626"/>
      <c r="CT12" s="626"/>
      <c r="CU12" s="626"/>
      <c r="CV12" s="626"/>
      <c r="CW12" s="626"/>
      <c r="CX12" s="626"/>
      <c r="CY12" s="627"/>
      <c r="CZ12" s="628">
        <v>5.5</v>
      </c>
      <c r="DA12" s="628"/>
      <c r="DB12" s="628"/>
      <c r="DC12" s="628"/>
      <c r="DD12" s="634">
        <v>288584</v>
      </c>
      <c r="DE12" s="626"/>
      <c r="DF12" s="626"/>
      <c r="DG12" s="626"/>
      <c r="DH12" s="626"/>
      <c r="DI12" s="626"/>
      <c r="DJ12" s="626"/>
      <c r="DK12" s="626"/>
      <c r="DL12" s="626"/>
      <c r="DM12" s="626"/>
      <c r="DN12" s="626"/>
      <c r="DO12" s="626"/>
      <c r="DP12" s="627"/>
      <c r="DQ12" s="634">
        <v>566506</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13571</v>
      </c>
      <c r="S13" s="626"/>
      <c r="T13" s="626"/>
      <c r="U13" s="626"/>
      <c r="V13" s="626"/>
      <c r="W13" s="626"/>
      <c r="X13" s="626"/>
      <c r="Y13" s="627"/>
      <c r="Z13" s="628">
        <v>0.1</v>
      </c>
      <c r="AA13" s="628"/>
      <c r="AB13" s="628"/>
      <c r="AC13" s="628"/>
      <c r="AD13" s="629">
        <v>13571</v>
      </c>
      <c r="AE13" s="629"/>
      <c r="AF13" s="629"/>
      <c r="AG13" s="629"/>
      <c r="AH13" s="629"/>
      <c r="AI13" s="629"/>
      <c r="AJ13" s="629"/>
      <c r="AK13" s="629"/>
      <c r="AL13" s="630">
        <v>0.2</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3672656</v>
      </c>
      <c r="BH13" s="626"/>
      <c r="BI13" s="626"/>
      <c r="BJ13" s="626"/>
      <c r="BK13" s="626"/>
      <c r="BL13" s="626"/>
      <c r="BM13" s="626"/>
      <c r="BN13" s="627"/>
      <c r="BO13" s="628">
        <v>86.2</v>
      </c>
      <c r="BP13" s="628"/>
      <c r="BQ13" s="628"/>
      <c r="BR13" s="628"/>
      <c r="BS13" s="634">
        <v>245954</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1388604</v>
      </c>
      <c r="CS13" s="626"/>
      <c r="CT13" s="626"/>
      <c r="CU13" s="626"/>
      <c r="CV13" s="626"/>
      <c r="CW13" s="626"/>
      <c r="CX13" s="626"/>
      <c r="CY13" s="627"/>
      <c r="CZ13" s="628">
        <v>12.4</v>
      </c>
      <c r="DA13" s="628"/>
      <c r="DB13" s="628"/>
      <c r="DC13" s="628"/>
      <c r="DD13" s="634">
        <v>719237</v>
      </c>
      <c r="DE13" s="626"/>
      <c r="DF13" s="626"/>
      <c r="DG13" s="626"/>
      <c r="DH13" s="626"/>
      <c r="DI13" s="626"/>
      <c r="DJ13" s="626"/>
      <c r="DK13" s="626"/>
      <c r="DL13" s="626"/>
      <c r="DM13" s="626"/>
      <c r="DN13" s="626"/>
      <c r="DO13" s="626"/>
      <c r="DP13" s="627"/>
      <c r="DQ13" s="634">
        <v>1041265</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24834</v>
      </c>
      <c r="BH14" s="626"/>
      <c r="BI14" s="626"/>
      <c r="BJ14" s="626"/>
      <c r="BK14" s="626"/>
      <c r="BL14" s="626"/>
      <c r="BM14" s="626"/>
      <c r="BN14" s="627"/>
      <c r="BO14" s="628">
        <v>0.6</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550088</v>
      </c>
      <c r="CS14" s="626"/>
      <c r="CT14" s="626"/>
      <c r="CU14" s="626"/>
      <c r="CV14" s="626"/>
      <c r="CW14" s="626"/>
      <c r="CX14" s="626"/>
      <c r="CY14" s="627"/>
      <c r="CZ14" s="628">
        <v>4.9000000000000004</v>
      </c>
      <c r="DA14" s="628"/>
      <c r="DB14" s="628"/>
      <c r="DC14" s="628"/>
      <c r="DD14" s="634">
        <v>249278</v>
      </c>
      <c r="DE14" s="626"/>
      <c r="DF14" s="626"/>
      <c r="DG14" s="626"/>
      <c r="DH14" s="626"/>
      <c r="DI14" s="626"/>
      <c r="DJ14" s="626"/>
      <c r="DK14" s="626"/>
      <c r="DL14" s="626"/>
      <c r="DM14" s="626"/>
      <c r="DN14" s="626"/>
      <c r="DO14" s="626"/>
      <c r="DP14" s="627"/>
      <c r="DQ14" s="634">
        <v>327129</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3083</v>
      </c>
      <c r="S15" s="626"/>
      <c r="T15" s="626"/>
      <c r="U15" s="626"/>
      <c r="V15" s="626"/>
      <c r="W15" s="626"/>
      <c r="X15" s="626"/>
      <c r="Y15" s="627"/>
      <c r="Z15" s="628">
        <v>0</v>
      </c>
      <c r="AA15" s="628"/>
      <c r="AB15" s="628"/>
      <c r="AC15" s="628"/>
      <c r="AD15" s="629">
        <v>3083</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42961</v>
      </c>
      <c r="BH15" s="626"/>
      <c r="BI15" s="626"/>
      <c r="BJ15" s="626"/>
      <c r="BK15" s="626"/>
      <c r="BL15" s="626"/>
      <c r="BM15" s="626"/>
      <c r="BN15" s="627"/>
      <c r="BO15" s="628">
        <v>1</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1092908</v>
      </c>
      <c r="CS15" s="626"/>
      <c r="CT15" s="626"/>
      <c r="CU15" s="626"/>
      <c r="CV15" s="626"/>
      <c r="CW15" s="626"/>
      <c r="CX15" s="626"/>
      <c r="CY15" s="627"/>
      <c r="CZ15" s="628">
        <v>9.8000000000000007</v>
      </c>
      <c r="DA15" s="628"/>
      <c r="DB15" s="628"/>
      <c r="DC15" s="628"/>
      <c r="DD15" s="634">
        <v>222321</v>
      </c>
      <c r="DE15" s="626"/>
      <c r="DF15" s="626"/>
      <c r="DG15" s="626"/>
      <c r="DH15" s="626"/>
      <c r="DI15" s="626"/>
      <c r="DJ15" s="626"/>
      <c r="DK15" s="626"/>
      <c r="DL15" s="626"/>
      <c r="DM15" s="626"/>
      <c r="DN15" s="626"/>
      <c r="DO15" s="626"/>
      <c r="DP15" s="627"/>
      <c r="DQ15" s="634">
        <v>1033975</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1133345</v>
      </c>
      <c r="S16" s="626"/>
      <c r="T16" s="626"/>
      <c r="U16" s="626"/>
      <c r="V16" s="626"/>
      <c r="W16" s="626"/>
      <c r="X16" s="626"/>
      <c r="Y16" s="627"/>
      <c r="Z16" s="628">
        <v>9.8000000000000007</v>
      </c>
      <c r="AA16" s="628"/>
      <c r="AB16" s="628"/>
      <c r="AC16" s="628"/>
      <c r="AD16" s="629">
        <v>1021082</v>
      </c>
      <c r="AE16" s="629"/>
      <c r="AF16" s="629"/>
      <c r="AG16" s="629"/>
      <c r="AH16" s="629"/>
      <c r="AI16" s="629"/>
      <c r="AJ16" s="629"/>
      <c r="AK16" s="629"/>
      <c r="AL16" s="630">
        <v>18.5</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1021082</v>
      </c>
      <c r="S17" s="626"/>
      <c r="T17" s="626"/>
      <c r="U17" s="626"/>
      <c r="V17" s="626"/>
      <c r="W17" s="626"/>
      <c r="X17" s="626"/>
      <c r="Y17" s="627"/>
      <c r="Z17" s="628">
        <v>8.8000000000000007</v>
      </c>
      <c r="AA17" s="628"/>
      <c r="AB17" s="628"/>
      <c r="AC17" s="628"/>
      <c r="AD17" s="629">
        <v>1021082</v>
      </c>
      <c r="AE17" s="629"/>
      <c r="AF17" s="629"/>
      <c r="AG17" s="629"/>
      <c r="AH17" s="629"/>
      <c r="AI17" s="629"/>
      <c r="AJ17" s="629"/>
      <c r="AK17" s="629"/>
      <c r="AL17" s="630">
        <v>18.5</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318848</v>
      </c>
      <c r="CS17" s="626"/>
      <c r="CT17" s="626"/>
      <c r="CU17" s="626"/>
      <c r="CV17" s="626"/>
      <c r="CW17" s="626"/>
      <c r="CX17" s="626"/>
      <c r="CY17" s="627"/>
      <c r="CZ17" s="628">
        <v>2.9</v>
      </c>
      <c r="DA17" s="628"/>
      <c r="DB17" s="628"/>
      <c r="DC17" s="628"/>
      <c r="DD17" s="634" t="s">
        <v>111</v>
      </c>
      <c r="DE17" s="626"/>
      <c r="DF17" s="626"/>
      <c r="DG17" s="626"/>
      <c r="DH17" s="626"/>
      <c r="DI17" s="626"/>
      <c r="DJ17" s="626"/>
      <c r="DK17" s="626"/>
      <c r="DL17" s="626"/>
      <c r="DM17" s="626"/>
      <c r="DN17" s="626"/>
      <c r="DO17" s="626"/>
      <c r="DP17" s="627"/>
      <c r="DQ17" s="634">
        <v>299279</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112263</v>
      </c>
      <c r="S18" s="626"/>
      <c r="T18" s="626"/>
      <c r="U18" s="626"/>
      <c r="V18" s="626"/>
      <c r="W18" s="626"/>
      <c r="X18" s="626"/>
      <c r="Y18" s="627"/>
      <c r="Z18" s="628">
        <v>1</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5635699</v>
      </c>
      <c r="S20" s="626"/>
      <c r="T20" s="626"/>
      <c r="U20" s="626"/>
      <c r="V20" s="626"/>
      <c r="W20" s="626"/>
      <c r="X20" s="626"/>
      <c r="Y20" s="627"/>
      <c r="Z20" s="628">
        <v>48.6</v>
      </c>
      <c r="AA20" s="628"/>
      <c r="AB20" s="628"/>
      <c r="AC20" s="628"/>
      <c r="AD20" s="629">
        <v>5523436</v>
      </c>
      <c r="AE20" s="629"/>
      <c r="AF20" s="629"/>
      <c r="AG20" s="629"/>
      <c r="AH20" s="629"/>
      <c r="AI20" s="629"/>
      <c r="AJ20" s="629"/>
      <c r="AK20" s="629"/>
      <c r="AL20" s="630">
        <v>100</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11172015</v>
      </c>
      <c r="CS20" s="626"/>
      <c r="CT20" s="626"/>
      <c r="CU20" s="626"/>
      <c r="CV20" s="626"/>
      <c r="CW20" s="626"/>
      <c r="CX20" s="626"/>
      <c r="CY20" s="627"/>
      <c r="CZ20" s="628">
        <v>100</v>
      </c>
      <c r="DA20" s="628"/>
      <c r="DB20" s="628"/>
      <c r="DC20" s="628"/>
      <c r="DD20" s="634">
        <v>3534376</v>
      </c>
      <c r="DE20" s="626"/>
      <c r="DF20" s="626"/>
      <c r="DG20" s="626"/>
      <c r="DH20" s="626"/>
      <c r="DI20" s="626"/>
      <c r="DJ20" s="626"/>
      <c r="DK20" s="626"/>
      <c r="DL20" s="626"/>
      <c r="DM20" s="626"/>
      <c r="DN20" s="626"/>
      <c r="DO20" s="626"/>
      <c r="DP20" s="627"/>
      <c r="DQ20" s="634">
        <v>8695850</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1069</v>
      </c>
      <c r="S21" s="626"/>
      <c r="T21" s="626"/>
      <c r="U21" s="626"/>
      <c r="V21" s="626"/>
      <c r="W21" s="626"/>
      <c r="X21" s="626"/>
      <c r="Y21" s="627"/>
      <c r="Z21" s="628">
        <v>0</v>
      </c>
      <c r="AA21" s="628"/>
      <c r="AB21" s="628"/>
      <c r="AC21" s="628"/>
      <c r="AD21" s="629">
        <v>1069</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29294</v>
      </c>
      <c r="S22" s="626"/>
      <c r="T22" s="626"/>
      <c r="U22" s="626"/>
      <c r="V22" s="626"/>
      <c r="W22" s="626"/>
      <c r="X22" s="626"/>
      <c r="Y22" s="627"/>
      <c r="Z22" s="628">
        <v>0.3</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46762</v>
      </c>
      <c r="S23" s="626"/>
      <c r="T23" s="626"/>
      <c r="U23" s="626"/>
      <c r="V23" s="626"/>
      <c r="W23" s="626"/>
      <c r="X23" s="626"/>
      <c r="Y23" s="627"/>
      <c r="Z23" s="628">
        <v>0.4</v>
      </c>
      <c r="AA23" s="628"/>
      <c r="AB23" s="628"/>
      <c r="AC23" s="628"/>
      <c r="AD23" s="629" t="s">
        <v>111</v>
      </c>
      <c r="AE23" s="629"/>
      <c r="AF23" s="629"/>
      <c r="AG23" s="629"/>
      <c r="AH23" s="629"/>
      <c r="AI23" s="629"/>
      <c r="AJ23" s="629"/>
      <c r="AK23" s="629"/>
      <c r="AL23" s="630" t="s">
        <v>111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13103</v>
      </c>
      <c r="S24" s="626"/>
      <c r="T24" s="626"/>
      <c r="U24" s="626"/>
      <c r="V24" s="626"/>
      <c r="W24" s="626"/>
      <c r="X24" s="626"/>
      <c r="Y24" s="627"/>
      <c r="Z24" s="628">
        <v>0.1</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2287777</v>
      </c>
      <c r="CS24" s="615"/>
      <c r="CT24" s="615"/>
      <c r="CU24" s="615"/>
      <c r="CV24" s="615"/>
      <c r="CW24" s="615"/>
      <c r="CX24" s="615"/>
      <c r="CY24" s="616"/>
      <c r="CZ24" s="652">
        <v>20.5</v>
      </c>
      <c r="DA24" s="653"/>
      <c r="DB24" s="653"/>
      <c r="DC24" s="654"/>
      <c r="DD24" s="651">
        <v>1752043</v>
      </c>
      <c r="DE24" s="615"/>
      <c r="DF24" s="615"/>
      <c r="DG24" s="615"/>
      <c r="DH24" s="615"/>
      <c r="DI24" s="615"/>
      <c r="DJ24" s="615"/>
      <c r="DK24" s="616"/>
      <c r="DL24" s="651">
        <v>1748738</v>
      </c>
      <c r="DM24" s="615"/>
      <c r="DN24" s="615"/>
      <c r="DO24" s="615"/>
      <c r="DP24" s="615"/>
      <c r="DQ24" s="615"/>
      <c r="DR24" s="615"/>
      <c r="DS24" s="615"/>
      <c r="DT24" s="615"/>
      <c r="DU24" s="615"/>
      <c r="DV24" s="616"/>
      <c r="DW24" s="619">
        <v>31.7</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2721254</v>
      </c>
      <c r="S25" s="626"/>
      <c r="T25" s="626"/>
      <c r="U25" s="626"/>
      <c r="V25" s="626"/>
      <c r="W25" s="626"/>
      <c r="X25" s="626"/>
      <c r="Y25" s="627"/>
      <c r="Z25" s="628">
        <v>23.5</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1194055</v>
      </c>
      <c r="CS25" s="657"/>
      <c r="CT25" s="657"/>
      <c r="CU25" s="657"/>
      <c r="CV25" s="657"/>
      <c r="CW25" s="657"/>
      <c r="CX25" s="657"/>
      <c r="CY25" s="658"/>
      <c r="CZ25" s="659">
        <v>10.7</v>
      </c>
      <c r="DA25" s="660"/>
      <c r="DB25" s="660"/>
      <c r="DC25" s="661"/>
      <c r="DD25" s="634">
        <v>1157030</v>
      </c>
      <c r="DE25" s="657"/>
      <c r="DF25" s="657"/>
      <c r="DG25" s="657"/>
      <c r="DH25" s="657"/>
      <c r="DI25" s="657"/>
      <c r="DJ25" s="657"/>
      <c r="DK25" s="658"/>
      <c r="DL25" s="634">
        <v>1153725</v>
      </c>
      <c r="DM25" s="657"/>
      <c r="DN25" s="657"/>
      <c r="DO25" s="657"/>
      <c r="DP25" s="657"/>
      <c r="DQ25" s="657"/>
      <c r="DR25" s="657"/>
      <c r="DS25" s="657"/>
      <c r="DT25" s="657"/>
      <c r="DU25" s="657"/>
      <c r="DV25" s="658"/>
      <c r="DW25" s="630">
        <v>20.9</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734318</v>
      </c>
      <c r="CS26" s="626"/>
      <c r="CT26" s="626"/>
      <c r="CU26" s="626"/>
      <c r="CV26" s="626"/>
      <c r="CW26" s="626"/>
      <c r="CX26" s="626"/>
      <c r="CY26" s="627"/>
      <c r="CZ26" s="659">
        <v>6.6</v>
      </c>
      <c r="DA26" s="660"/>
      <c r="DB26" s="660"/>
      <c r="DC26" s="661"/>
      <c r="DD26" s="634">
        <v>701762</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1895446</v>
      </c>
      <c r="S27" s="626"/>
      <c r="T27" s="626"/>
      <c r="U27" s="626"/>
      <c r="V27" s="626"/>
      <c r="W27" s="626"/>
      <c r="X27" s="626"/>
      <c r="Y27" s="627"/>
      <c r="Z27" s="628">
        <v>16.3</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4259888</v>
      </c>
      <c r="BH27" s="626"/>
      <c r="BI27" s="626"/>
      <c r="BJ27" s="626"/>
      <c r="BK27" s="626"/>
      <c r="BL27" s="626"/>
      <c r="BM27" s="626"/>
      <c r="BN27" s="627"/>
      <c r="BO27" s="628">
        <v>100</v>
      </c>
      <c r="BP27" s="628"/>
      <c r="BQ27" s="628"/>
      <c r="BR27" s="628"/>
      <c r="BS27" s="634">
        <v>271774</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774874</v>
      </c>
      <c r="CS27" s="657"/>
      <c r="CT27" s="657"/>
      <c r="CU27" s="657"/>
      <c r="CV27" s="657"/>
      <c r="CW27" s="657"/>
      <c r="CX27" s="657"/>
      <c r="CY27" s="658"/>
      <c r="CZ27" s="659">
        <v>6.9</v>
      </c>
      <c r="DA27" s="660"/>
      <c r="DB27" s="660"/>
      <c r="DC27" s="661"/>
      <c r="DD27" s="634">
        <v>295734</v>
      </c>
      <c r="DE27" s="657"/>
      <c r="DF27" s="657"/>
      <c r="DG27" s="657"/>
      <c r="DH27" s="657"/>
      <c r="DI27" s="657"/>
      <c r="DJ27" s="657"/>
      <c r="DK27" s="658"/>
      <c r="DL27" s="634">
        <v>295734</v>
      </c>
      <c r="DM27" s="657"/>
      <c r="DN27" s="657"/>
      <c r="DO27" s="657"/>
      <c r="DP27" s="657"/>
      <c r="DQ27" s="657"/>
      <c r="DR27" s="657"/>
      <c r="DS27" s="657"/>
      <c r="DT27" s="657"/>
      <c r="DU27" s="657"/>
      <c r="DV27" s="658"/>
      <c r="DW27" s="630">
        <v>5.4</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133891</v>
      </c>
      <c r="S28" s="626"/>
      <c r="T28" s="626"/>
      <c r="U28" s="626"/>
      <c r="V28" s="626"/>
      <c r="W28" s="626"/>
      <c r="X28" s="626"/>
      <c r="Y28" s="627"/>
      <c r="Z28" s="628">
        <v>1.2</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318848</v>
      </c>
      <c r="CS28" s="626"/>
      <c r="CT28" s="626"/>
      <c r="CU28" s="626"/>
      <c r="CV28" s="626"/>
      <c r="CW28" s="626"/>
      <c r="CX28" s="626"/>
      <c r="CY28" s="627"/>
      <c r="CZ28" s="659">
        <v>2.9</v>
      </c>
      <c r="DA28" s="660"/>
      <c r="DB28" s="660"/>
      <c r="DC28" s="661"/>
      <c r="DD28" s="634">
        <v>299279</v>
      </c>
      <c r="DE28" s="626"/>
      <c r="DF28" s="626"/>
      <c r="DG28" s="626"/>
      <c r="DH28" s="626"/>
      <c r="DI28" s="626"/>
      <c r="DJ28" s="626"/>
      <c r="DK28" s="627"/>
      <c r="DL28" s="634">
        <v>299279</v>
      </c>
      <c r="DM28" s="626"/>
      <c r="DN28" s="626"/>
      <c r="DO28" s="626"/>
      <c r="DP28" s="626"/>
      <c r="DQ28" s="626"/>
      <c r="DR28" s="626"/>
      <c r="DS28" s="626"/>
      <c r="DT28" s="626"/>
      <c r="DU28" s="626"/>
      <c r="DV28" s="627"/>
      <c r="DW28" s="630">
        <v>5.4</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44667</v>
      </c>
      <c r="S29" s="626"/>
      <c r="T29" s="626"/>
      <c r="U29" s="626"/>
      <c r="V29" s="626"/>
      <c r="W29" s="626"/>
      <c r="X29" s="626"/>
      <c r="Y29" s="627"/>
      <c r="Z29" s="628">
        <v>0.4</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318848</v>
      </c>
      <c r="CS29" s="657"/>
      <c r="CT29" s="657"/>
      <c r="CU29" s="657"/>
      <c r="CV29" s="657"/>
      <c r="CW29" s="657"/>
      <c r="CX29" s="657"/>
      <c r="CY29" s="658"/>
      <c r="CZ29" s="659">
        <v>2.9</v>
      </c>
      <c r="DA29" s="660"/>
      <c r="DB29" s="660"/>
      <c r="DC29" s="661"/>
      <c r="DD29" s="634">
        <v>299279</v>
      </c>
      <c r="DE29" s="657"/>
      <c r="DF29" s="657"/>
      <c r="DG29" s="657"/>
      <c r="DH29" s="657"/>
      <c r="DI29" s="657"/>
      <c r="DJ29" s="657"/>
      <c r="DK29" s="658"/>
      <c r="DL29" s="634">
        <v>299279</v>
      </c>
      <c r="DM29" s="657"/>
      <c r="DN29" s="657"/>
      <c r="DO29" s="657"/>
      <c r="DP29" s="657"/>
      <c r="DQ29" s="657"/>
      <c r="DR29" s="657"/>
      <c r="DS29" s="657"/>
      <c r="DT29" s="657"/>
      <c r="DU29" s="657"/>
      <c r="DV29" s="658"/>
      <c r="DW29" s="630">
        <v>5.4</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425108</v>
      </c>
      <c r="S30" s="626"/>
      <c r="T30" s="626"/>
      <c r="U30" s="626"/>
      <c r="V30" s="626"/>
      <c r="W30" s="626"/>
      <c r="X30" s="626"/>
      <c r="Y30" s="627"/>
      <c r="Z30" s="628">
        <v>3.7</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99.8</v>
      </c>
      <c r="BH30" s="684"/>
      <c r="BI30" s="684"/>
      <c r="BJ30" s="684"/>
      <c r="BK30" s="684"/>
      <c r="BL30" s="684"/>
      <c r="BM30" s="620">
        <v>99.3</v>
      </c>
      <c r="BN30" s="684"/>
      <c r="BO30" s="684"/>
      <c r="BP30" s="684"/>
      <c r="BQ30" s="685"/>
      <c r="BR30" s="683">
        <v>99.9</v>
      </c>
      <c r="BS30" s="684"/>
      <c r="BT30" s="684"/>
      <c r="BU30" s="684"/>
      <c r="BV30" s="684"/>
      <c r="BW30" s="684"/>
      <c r="BX30" s="620">
        <v>99.3</v>
      </c>
      <c r="BY30" s="684"/>
      <c r="BZ30" s="684"/>
      <c r="CA30" s="684"/>
      <c r="CB30" s="685"/>
      <c r="CD30" s="688"/>
      <c r="CE30" s="689"/>
      <c r="CF30" s="639" t="s">
        <v>291</v>
      </c>
      <c r="CG30" s="640"/>
      <c r="CH30" s="640"/>
      <c r="CI30" s="640"/>
      <c r="CJ30" s="640"/>
      <c r="CK30" s="640"/>
      <c r="CL30" s="640"/>
      <c r="CM30" s="640"/>
      <c r="CN30" s="640"/>
      <c r="CO30" s="640"/>
      <c r="CP30" s="640"/>
      <c r="CQ30" s="641"/>
      <c r="CR30" s="625">
        <v>273417</v>
      </c>
      <c r="CS30" s="626"/>
      <c r="CT30" s="626"/>
      <c r="CU30" s="626"/>
      <c r="CV30" s="626"/>
      <c r="CW30" s="626"/>
      <c r="CX30" s="626"/>
      <c r="CY30" s="627"/>
      <c r="CZ30" s="659">
        <v>2.4</v>
      </c>
      <c r="DA30" s="660"/>
      <c r="DB30" s="660"/>
      <c r="DC30" s="661"/>
      <c r="DD30" s="634">
        <v>256331</v>
      </c>
      <c r="DE30" s="626"/>
      <c r="DF30" s="626"/>
      <c r="DG30" s="626"/>
      <c r="DH30" s="626"/>
      <c r="DI30" s="626"/>
      <c r="DJ30" s="626"/>
      <c r="DK30" s="627"/>
      <c r="DL30" s="634">
        <v>256331</v>
      </c>
      <c r="DM30" s="626"/>
      <c r="DN30" s="626"/>
      <c r="DO30" s="626"/>
      <c r="DP30" s="626"/>
      <c r="DQ30" s="626"/>
      <c r="DR30" s="626"/>
      <c r="DS30" s="626"/>
      <c r="DT30" s="626"/>
      <c r="DU30" s="626"/>
      <c r="DV30" s="627"/>
      <c r="DW30" s="630">
        <v>4.5999999999999996</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431424</v>
      </c>
      <c r="S31" s="626"/>
      <c r="T31" s="626"/>
      <c r="U31" s="626"/>
      <c r="V31" s="626"/>
      <c r="W31" s="626"/>
      <c r="X31" s="626"/>
      <c r="Y31" s="627"/>
      <c r="Z31" s="628">
        <v>3.7</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99.6</v>
      </c>
      <c r="BH31" s="657"/>
      <c r="BI31" s="657"/>
      <c r="BJ31" s="657"/>
      <c r="BK31" s="657"/>
      <c r="BL31" s="657"/>
      <c r="BM31" s="631">
        <v>98.8</v>
      </c>
      <c r="BN31" s="681"/>
      <c r="BO31" s="681"/>
      <c r="BP31" s="681"/>
      <c r="BQ31" s="682"/>
      <c r="BR31" s="680">
        <v>99.5</v>
      </c>
      <c r="BS31" s="657"/>
      <c r="BT31" s="657"/>
      <c r="BU31" s="657"/>
      <c r="BV31" s="657"/>
      <c r="BW31" s="657"/>
      <c r="BX31" s="631">
        <v>98.6</v>
      </c>
      <c r="BY31" s="681"/>
      <c r="BZ31" s="681"/>
      <c r="CA31" s="681"/>
      <c r="CB31" s="682"/>
      <c r="CD31" s="688"/>
      <c r="CE31" s="689"/>
      <c r="CF31" s="639" t="s">
        <v>295</v>
      </c>
      <c r="CG31" s="640"/>
      <c r="CH31" s="640"/>
      <c r="CI31" s="640"/>
      <c r="CJ31" s="640"/>
      <c r="CK31" s="640"/>
      <c r="CL31" s="640"/>
      <c r="CM31" s="640"/>
      <c r="CN31" s="640"/>
      <c r="CO31" s="640"/>
      <c r="CP31" s="640"/>
      <c r="CQ31" s="641"/>
      <c r="CR31" s="625">
        <v>45431</v>
      </c>
      <c r="CS31" s="657"/>
      <c r="CT31" s="657"/>
      <c r="CU31" s="657"/>
      <c r="CV31" s="657"/>
      <c r="CW31" s="657"/>
      <c r="CX31" s="657"/>
      <c r="CY31" s="658"/>
      <c r="CZ31" s="659">
        <v>0.4</v>
      </c>
      <c r="DA31" s="660"/>
      <c r="DB31" s="660"/>
      <c r="DC31" s="661"/>
      <c r="DD31" s="634">
        <v>42948</v>
      </c>
      <c r="DE31" s="657"/>
      <c r="DF31" s="657"/>
      <c r="DG31" s="657"/>
      <c r="DH31" s="657"/>
      <c r="DI31" s="657"/>
      <c r="DJ31" s="657"/>
      <c r="DK31" s="658"/>
      <c r="DL31" s="634">
        <v>42948</v>
      </c>
      <c r="DM31" s="657"/>
      <c r="DN31" s="657"/>
      <c r="DO31" s="657"/>
      <c r="DP31" s="657"/>
      <c r="DQ31" s="657"/>
      <c r="DR31" s="657"/>
      <c r="DS31" s="657"/>
      <c r="DT31" s="657"/>
      <c r="DU31" s="657"/>
      <c r="DV31" s="658"/>
      <c r="DW31" s="630">
        <v>0.8</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222484</v>
      </c>
      <c r="S32" s="626"/>
      <c r="T32" s="626"/>
      <c r="U32" s="626"/>
      <c r="V32" s="626"/>
      <c r="W32" s="626"/>
      <c r="X32" s="626"/>
      <c r="Y32" s="627"/>
      <c r="Z32" s="628">
        <v>1.9</v>
      </c>
      <c r="AA32" s="628"/>
      <c r="AB32" s="628"/>
      <c r="AC32" s="628"/>
      <c r="AD32" s="629">
        <v>707</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99.8</v>
      </c>
      <c r="BH32" s="693"/>
      <c r="BI32" s="693"/>
      <c r="BJ32" s="693"/>
      <c r="BK32" s="693"/>
      <c r="BL32" s="693"/>
      <c r="BM32" s="694">
        <v>99.3</v>
      </c>
      <c r="BN32" s="693"/>
      <c r="BO32" s="693"/>
      <c r="BP32" s="693"/>
      <c r="BQ32" s="695"/>
      <c r="BR32" s="692">
        <v>99.9</v>
      </c>
      <c r="BS32" s="693"/>
      <c r="BT32" s="693"/>
      <c r="BU32" s="693"/>
      <c r="BV32" s="693"/>
      <c r="BW32" s="693"/>
      <c r="BX32" s="694">
        <v>99.5</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t="s">
        <v>111</v>
      </c>
      <c r="S33" s="626"/>
      <c r="T33" s="626"/>
      <c r="U33" s="626"/>
      <c r="V33" s="626"/>
      <c r="W33" s="626"/>
      <c r="X33" s="626"/>
      <c r="Y33" s="627"/>
      <c r="Z33" s="628" t="s">
        <v>111</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5349862</v>
      </c>
      <c r="CS33" s="657"/>
      <c r="CT33" s="657"/>
      <c r="CU33" s="657"/>
      <c r="CV33" s="657"/>
      <c r="CW33" s="657"/>
      <c r="CX33" s="657"/>
      <c r="CY33" s="658"/>
      <c r="CZ33" s="659">
        <v>47.9</v>
      </c>
      <c r="DA33" s="660"/>
      <c r="DB33" s="660"/>
      <c r="DC33" s="661"/>
      <c r="DD33" s="634">
        <v>4546846</v>
      </c>
      <c r="DE33" s="657"/>
      <c r="DF33" s="657"/>
      <c r="DG33" s="657"/>
      <c r="DH33" s="657"/>
      <c r="DI33" s="657"/>
      <c r="DJ33" s="657"/>
      <c r="DK33" s="658"/>
      <c r="DL33" s="634">
        <v>2645684</v>
      </c>
      <c r="DM33" s="657"/>
      <c r="DN33" s="657"/>
      <c r="DO33" s="657"/>
      <c r="DP33" s="657"/>
      <c r="DQ33" s="657"/>
      <c r="DR33" s="657"/>
      <c r="DS33" s="657"/>
      <c r="DT33" s="657"/>
      <c r="DU33" s="657"/>
      <c r="DV33" s="658"/>
      <c r="DW33" s="630">
        <v>47.9</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2254623</v>
      </c>
      <c r="CS34" s="626"/>
      <c r="CT34" s="626"/>
      <c r="CU34" s="626"/>
      <c r="CV34" s="626"/>
      <c r="CW34" s="626"/>
      <c r="CX34" s="626"/>
      <c r="CY34" s="627"/>
      <c r="CZ34" s="659">
        <v>20.2</v>
      </c>
      <c r="DA34" s="660"/>
      <c r="DB34" s="660"/>
      <c r="DC34" s="661"/>
      <c r="DD34" s="634">
        <v>1783611</v>
      </c>
      <c r="DE34" s="626"/>
      <c r="DF34" s="626"/>
      <c r="DG34" s="626"/>
      <c r="DH34" s="626"/>
      <c r="DI34" s="626"/>
      <c r="DJ34" s="626"/>
      <c r="DK34" s="627"/>
      <c r="DL34" s="634">
        <v>1480961</v>
      </c>
      <c r="DM34" s="626"/>
      <c r="DN34" s="626"/>
      <c r="DO34" s="626"/>
      <c r="DP34" s="626"/>
      <c r="DQ34" s="626"/>
      <c r="DR34" s="626"/>
      <c r="DS34" s="626"/>
      <c r="DT34" s="626"/>
      <c r="DU34" s="626"/>
      <c r="DV34" s="627"/>
      <c r="DW34" s="630">
        <v>26.8</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t="s">
        <v>111</v>
      </c>
      <c r="S35" s="626"/>
      <c r="T35" s="626"/>
      <c r="U35" s="626"/>
      <c r="V35" s="626"/>
      <c r="W35" s="626"/>
      <c r="X35" s="626"/>
      <c r="Y35" s="627"/>
      <c r="Z35" s="628" t="s">
        <v>111</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865694</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t="s">
        <v>215</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292377</v>
      </c>
      <c r="CS35" s="657"/>
      <c r="CT35" s="657"/>
      <c r="CU35" s="657"/>
      <c r="CV35" s="657"/>
      <c r="CW35" s="657"/>
      <c r="CX35" s="657"/>
      <c r="CY35" s="658"/>
      <c r="CZ35" s="659">
        <v>2.6</v>
      </c>
      <c r="DA35" s="660"/>
      <c r="DB35" s="660"/>
      <c r="DC35" s="661"/>
      <c r="DD35" s="634">
        <v>285187</v>
      </c>
      <c r="DE35" s="657"/>
      <c r="DF35" s="657"/>
      <c r="DG35" s="657"/>
      <c r="DH35" s="657"/>
      <c r="DI35" s="657"/>
      <c r="DJ35" s="657"/>
      <c r="DK35" s="658"/>
      <c r="DL35" s="634">
        <v>169797</v>
      </c>
      <c r="DM35" s="657"/>
      <c r="DN35" s="657"/>
      <c r="DO35" s="657"/>
      <c r="DP35" s="657"/>
      <c r="DQ35" s="657"/>
      <c r="DR35" s="657"/>
      <c r="DS35" s="657"/>
      <c r="DT35" s="657"/>
      <c r="DU35" s="657"/>
      <c r="DV35" s="658"/>
      <c r="DW35" s="630">
        <v>3.1</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11600201</v>
      </c>
      <c r="S36" s="698"/>
      <c r="T36" s="698"/>
      <c r="U36" s="698"/>
      <c r="V36" s="698"/>
      <c r="W36" s="698"/>
      <c r="X36" s="698"/>
      <c r="Y36" s="699"/>
      <c r="Z36" s="700">
        <v>100</v>
      </c>
      <c r="AA36" s="700"/>
      <c r="AB36" s="700"/>
      <c r="AC36" s="700"/>
      <c r="AD36" s="701">
        <v>5525212</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396271</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-40512</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1121225</v>
      </c>
      <c r="CS36" s="626"/>
      <c r="CT36" s="626"/>
      <c r="CU36" s="626"/>
      <c r="CV36" s="626"/>
      <c r="CW36" s="626"/>
      <c r="CX36" s="626"/>
      <c r="CY36" s="627"/>
      <c r="CZ36" s="659">
        <v>10</v>
      </c>
      <c r="DA36" s="660"/>
      <c r="DB36" s="660"/>
      <c r="DC36" s="661"/>
      <c r="DD36" s="634">
        <v>1008721</v>
      </c>
      <c r="DE36" s="626"/>
      <c r="DF36" s="626"/>
      <c r="DG36" s="626"/>
      <c r="DH36" s="626"/>
      <c r="DI36" s="626"/>
      <c r="DJ36" s="626"/>
      <c r="DK36" s="627"/>
      <c r="DL36" s="634">
        <v>590836</v>
      </c>
      <c r="DM36" s="626"/>
      <c r="DN36" s="626"/>
      <c r="DO36" s="626"/>
      <c r="DP36" s="626"/>
      <c r="DQ36" s="626"/>
      <c r="DR36" s="626"/>
      <c r="DS36" s="626"/>
      <c r="DT36" s="626"/>
      <c r="DU36" s="626"/>
      <c r="DV36" s="627"/>
      <c r="DW36" s="630">
        <v>10.7</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78327</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1106</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294026</v>
      </c>
      <c r="CS37" s="657"/>
      <c r="CT37" s="657"/>
      <c r="CU37" s="657"/>
      <c r="CV37" s="657"/>
      <c r="CW37" s="657"/>
      <c r="CX37" s="657"/>
      <c r="CY37" s="658"/>
      <c r="CZ37" s="659">
        <v>2.6</v>
      </c>
      <c r="DA37" s="660"/>
      <c r="DB37" s="660"/>
      <c r="DC37" s="661"/>
      <c r="DD37" s="634">
        <v>294026</v>
      </c>
      <c r="DE37" s="657"/>
      <c r="DF37" s="657"/>
      <c r="DG37" s="657"/>
      <c r="DH37" s="657"/>
      <c r="DI37" s="657"/>
      <c r="DJ37" s="657"/>
      <c r="DK37" s="658"/>
      <c r="DL37" s="634">
        <v>252866</v>
      </c>
      <c r="DM37" s="657"/>
      <c r="DN37" s="657"/>
      <c r="DO37" s="657"/>
      <c r="DP37" s="657"/>
      <c r="DQ37" s="657"/>
      <c r="DR37" s="657"/>
      <c r="DS37" s="657"/>
      <c r="DT37" s="657"/>
      <c r="DU37" s="657"/>
      <c r="DV37" s="658"/>
      <c r="DW37" s="630">
        <v>4.5999999999999996</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44641</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1810</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821053</v>
      </c>
      <c r="CS38" s="626"/>
      <c r="CT38" s="626"/>
      <c r="CU38" s="626"/>
      <c r="CV38" s="626"/>
      <c r="CW38" s="626"/>
      <c r="CX38" s="626"/>
      <c r="CY38" s="627"/>
      <c r="CZ38" s="659">
        <v>7.3</v>
      </c>
      <c r="DA38" s="660"/>
      <c r="DB38" s="660"/>
      <c r="DC38" s="661"/>
      <c r="DD38" s="634">
        <v>765335</v>
      </c>
      <c r="DE38" s="626"/>
      <c r="DF38" s="626"/>
      <c r="DG38" s="626"/>
      <c r="DH38" s="626"/>
      <c r="DI38" s="626"/>
      <c r="DJ38" s="626"/>
      <c r="DK38" s="627"/>
      <c r="DL38" s="634">
        <v>404090</v>
      </c>
      <c r="DM38" s="626"/>
      <c r="DN38" s="626"/>
      <c r="DO38" s="626"/>
      <c r="DP38" s="626"/>
      <c r="DQ38" s="626"/>
      <c r="DR38" s="626"/>
      <c r="DS38" s="626"/>
      <c r="DT38" s="626"/>
      <c r="DU38" s="626"/>
      <c r="DV38" s="627"/>
      <c r="DW38" s="630">
        <v>7.3</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71</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717096</v>
      </c>
      <c r="CS39" s="657"/>
      <c r="CT39" s="657"/>
      <c r="CU39" s="657"/>
      <c r="CV39" s="657"/>
      <c r="CW39" s="657"/>
      <c r="CX39" s="657"/>
      <c r="CY39" s="658"/>
      <c r="CZ39" s="659">
        <v>6.4</v>
      </c>
      <c r="DA39" s="660"/>
      <c r="DB39" s="660"/>
      <c r="DC39" s="661"/>
      <c r="DD39" s="634">
        <v>694820</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82283</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97</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143488</v>
      </c>
      <c r="CS40" s="626"/>
      <c r="CT40" s="626"/>
      <c r="CU40" s="626"/>
      <c r="CV40" s="626"/>
      <c r="CW40" s="626"/>
      <c r="CX40" s="626"/>
      <c r="CY40" s="627"/>
      <c r="CZ40" s="659">
        <v>1.3</v>
      </c>
      <c r="DA40" s="660"/>
      <c r="DB40" s="660"/>
      <c r="DC40" s="661"/>
      <c r="DD40" s="634">
        <v>9172</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264172</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350</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3534376</v>
      </c>
      <c r="CS42" s="626"/>
      <c r="CT42" s="626"/>
      <c r="CU42" s="626"/>
      <c r="CV42" s="626"/>
      <c r="CW42" s="626"/>
      <c r="CX42" s="626"/>
      <c r="CY42" s="627"/>
      <c r="CZ42" s="659">
        <v>31.6</v>
      </c>
      <c r="DA42" s="708"/>
      <c r="DB42" s="708"/>
      <c r="DC42" s="709"/>
      <c r="DD42" s="634">
        <v>2396961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92739</v>
      </c>
      <c r="CS43" s="657"/>
      <c r="CT43" s="657"/>
      <c r="CU43" s="657"/>
      <c r="CV43" s="657"/>
      <c r="CW43" s="657"/>
      <c r="CX43" s="657"/>
      <c r="CY43" s="658"/>
      <c r="CZ43" s="659">
        <v>0.8</v>
      </c>
      <c r="DA43" s="660"/>
      <c r="DB43" s="660"/>
      <c r="DC43" s="661"/>
      <c r="DD43" s="634">
        <v>91615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3534376</v>
      </c>
      <c r="CS44" s="626"/>
      <c r="CT44" s="626"/>
      <c r="CU44" s="626"/>
      <c r="CV44" s="626"/>
      <c r="CW44" s="626"/>
      <c r="CX44" s="626"/>
      <c r="CY44" s="627"/>
      <c r="CZ44" s="659">
        <v>31.6</v>
      </c>
      <c r="DA44" s="708"/>
      <c r="DB44" s="708"/>
      <c r="DC44" s="709"/>
      <c r="DD44" s="634">
        <v>2396961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913987</v>
      </c>
      <c r="CS45" s="657"/>
      <c r="CT45" s="657"/>
      <c r="CU45" s="657"/>
      <c r="CV45" s="657"/>
      <c r="CW45" s="657"/>
      <c r="CX45" s="657"/>
      <c r="CY45" s="658"/>
      <c r="CZ45" s="659">
        <v>8.1999999999999993</v>
      </c>
      <c r="DA45" s="660"/>
      <c r="DB45" s="660"/>
      <c r="DC45" s="661"/>
      <c r="DD45" s="634">
        <v>210173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2601292</v>
      </c>
      <c r="CS46" s="626"/>
      <c r="CT46" s="626"/>
      <c r="CU46" s="626"/>
      <c r="CV46" s="626"/>
      <c r="CW46" s="626"/>
      <c r="CX46" s="626"/>
      <c r="CY46" s="627"/>
      <c r="CZ46" s="659">
        <v>23.3</v>
      </c>
      <c r="DA46" s="708"/>
      <c r="DB46" s="708"/>
      <c r="DC46" s="709"/>
      <c r="DD46" s="634">
        <v>2167691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11172015</v>
      </c>
      <c r="CS49" s="693"/>
      <c r="CT49" s="693"/>
      <c r="CU49" s="693"/>
      <c r="CV49" s="693"/>
      <c r="CW49" s="693"/>
      <c r="CX49" s="693"/>
      <c r="CY49" s="720"/>
      <c r="CZ49" s="721">
        <v>100</v>
      </c>
      <c r="DA49" s="722"/>
      <c r="DB49" s="722"/>
      <c r="DC49" s="723"/>
      <c r="DD49" s="724">
        <v>8695850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11600</v>
      </c>
      <c r="R7" s="755"/>
      <c r="S7" s="755"/>
      <c r="T7" s="755"/>
      <c r="U7" s="755"/>
      <c r="V7" s="755">
        <v>11172</v>
      </c>
      <c r="W7" s="755"/>
      <c r="X7" s="755"/>
      <c r="Y7" s="755"/>
      <c r="Z7" s="755"/>
      <c r="AA7" s="755">
        <v>428</v>
      </c>
      <c r="AB7" s="755"/>
      <c r="AC7" s="755"/>
      <c r="AD7" s="755"/>
      <c r="AE7" s="756"/>
      <c r="AF7" s="757">
        <v>382</v>
      </c>
      <c r="AG7" s="758"/>
      <c r="AH7" s="758"/>
      <c r="AI7" s="758"/>
      <c r="AJ7" s="759"/>
      <c r="AK7" s="794">
        <v>425</v>
      </c>
      <c r="AL7" s="795"/>
      <c r="AM7" s="795"/>
      <c r="AN7" s="795"/>
      <c r="AO7" s="795"/>
      <c r="AP7" s="795">
        <v>2455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531</v>
      </c>
      <c r="BT7" s="799"/>
      <c r="BU7" s="799"/>
      <c r="BV7" s="799"/>
      <c r="BW7" s="799"/>
      <c r="BX7" s="799"/>
      <c r="BY7" s="799"/>
      <c r="BZ7" s="799"/>
      <c r="CA7" s="799"/>
      <c r="CB7" s="799"/>
      <c r="CC7" s="799"/>
      <c r="CD7" s="799"/>
      <c r="CE7" s="799"/>
      <c r="CF7" s="799"/>
      <c r="CG7" s="800"/>
      <c r="CH7" s="791">
        <v>-2</v>
      </c>
      <c r="CI7" s="792"/>
      <c r="CJ7" s="792"/>
      <c r="CK7" s="792"/>
      <c r="CL7" s="793"/>
      <c r="CM7" s="791">
        <v>104</v>
      </c>
      <c r="CN7" s="792"/>
      <c r="CO7" s="792"/>
      <c r="CP7" s="792"/>
      <c r="CQ7" s="793"/>
      <c r="CR7" s="791">
        <v>40</v>
      </c>
      <c r="CS7" s="792"/>
      <c r="CT7" s="792"/>
      <c r="CU7" s="792"/>
      <c r="CV7" s="793"/>
      <c r="CW7" s="791">
        <v>17</v>
      </c>
      <c r="CX7" s="792"/>
      <c r="CY7" s="792"/>
      <c r="CZ7" s="792"/>
      <c r="DA7" s="793"/>
      <c r="DB7" s="791">
        <v>2</v>
      </c>
      <c r="DC7" s="792"/>
      <c r="DD7" s="792"/>
      <c r="DE7" s="792"/>
      <c r="DF7" s="793"/>
      <c r="DG7" s="791" t="s">
        <v>474</v>
      </c>
      <c r="DH7" s="792"/>
      <c r="DI7" s="792"/>
      <c r="DJ7" s="792"/>
      <c r="DK7" s="793"/>
      <c r="DL7" s="791" t="s">
        <v>474</v>
      </c>
      <c r="DM7" s="792"/>
      <c r="DN7" s="792"/>
      <c r="DO7" s="792"/>
      <c r="DP7" s="793"/>
      <c r="DQ7" s="791" t="s">
        <v>474</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532</v>
      </c>
      <c r="BT8" s="789"/>
      <c r="BU8" s="789"/>
      <c r="BV8" s="789"/>
      <c r="BW8" s="789"/>
      <c r="BX8" s="789"/>
      <c r="BY8" s="789"/>
      <c r="BZ8" s="789"/>
      <c r="CA8" s="789"/>
      <c r="CB8" s="789"/>
      <c r="CC8" s="789"/>
      <c r="CD8" s="789"/>
      <c r="CE8" s="789"/>
      <c r="CF8" s="789"/>
      <c r="CG8" s="790"/>
      <c r="CH8" s="801">
        <v>-1</v>
      </c>
      <c r="CI8" s="802"/>
      <c r="CJ8" s="802"/>
      <c r="CK8" s="802"/>
      <c r="CL8" s="803"/>
      <c r="CM8" s="801">
        <v>19</v>
      </c>
      <c r="CN8" s="802"/>
      <c r="CO8" s="802"/>
      <c r="CP8" s="802"/>
      <c r="CQ8" s="803"/>
      <c r="CR8" s="801">
        <v>10</v>
      </c>
      <c r="CS8" s="802"/>
      <c r="CT8" s="802"/>
      <c r="CU8" s="802"/>
      <c r="CV8" s="803"/>
      <c r="CW8" s="801" t="s">
        <v>474</v>
      </c>
      <c r="CX8" s="802"/>
      <c r="CY8" s="802"/>
      <c r="CZ8" s="802"/>
      <c r="DA8" s="803"/>
      <c r="DB8" s="801">
        <v>146</v>
      </c>
      <c r="DC8" s="802"/>
      <c r="DD8" s="802"/>
      <c r="DE8" s="802"/>
      <c r="DF8" s="803"/>
      <c r="DG8" s="801" t="s">
        <v>474</v>
      </c>
      <c r="DH8" s="802"/>
      <c r="DI8" s="802"/>
      <c r="DJ8" s="802"/>
      <c r="DK8" s="803"/>
      <c r="DL8" s="801" t="s">
        <v>474</v>
      </c>
      <c r="DM8" s="802"/>
      <c r="DN8" s="802"/>
      <c r="DO8" s="802"/>
      <c r="DP8" s="803"/>
      <c r="DQ8" s="801" t="s">
        <v>474</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533</v>
      </c>
      <c r="BT9" s="789"/>
      <c r="BU9" s="789"/>
      <c r="BV9" s="789"/>
      <c r="BW9" s="789"/>
      <c r="BX9" s="789"/>
      <c r="BY9" s="789"/>
      <c r="BZ9" s="789"/>
      <c r="CA9" s="789"/>
      <c r="CB9" s="789"/>
      <c r="CC9" s="789"/>
      <c r="CD9" s="789"/>
      <c r="CE9" s="789"/>
      <c r="CF9" s="789"/>
      <c r="CG9" s="790"/>
      <c r="CH9" s="801">
        <v>-10</v>
      </c>
      <c r="CI9" s="802"/>
      <c r="CJ9" s="802"/>
      <c r="CK9" s="802"/>
      <c r="CL9" s="803"/>
      <c r="CM9" s="801">
        <v>677</v>
      </c>
      <c r="CN9" s="802"/>
      <c r="CO9" s="802"/>
      <c r="CP9" s="802"/>
      <c r="CQ9" s="803"/>
      <c r="CR9" s="801">
        <v>285</v>
      </c>
      <c r="CS9" s="802"/>
      <c r="CT9" s="802"/>
      <c r="CU9" s="802"/>
      <c r="CV9" s="803"/>
      <c r="CW9" s="801">
        <v>49</v>
      </c>
      <c r="CX9" s="802"/>
      <c r="CY9" s="802"/>
      <c r="CZ9" s="802"/>
      <c r="DA9" s="803"/>
      <c r="DB9" s="801">
        <v>850</v>
      </c>
      <c r="DC9" s="802"/>
      <c r="DD9" s="802"/>
      <c r="DE9" s="802"/>
      <c r="DF9" s="803"/>
      <c r="DG9" s="801" t="s">
        <v>474</v>
      </c>
      <c r="DH9" s="802"/>
      <c r="DI9" s="802"/>
      <c r="DJ9" s="802"/>
      <c r="DK9" s="803"/>
      <c r="DL9" s="801" t="s">
        <v>474</v>
      </c>
      <c r="DM9" s="802"/>
      <c r="DN9" s="802"/>
      <c r="DO9" s="802"/>
      <c r="DP9" s="803"/>
      <c r="DQ9" s="801" t="s">
        <v>474</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534</v>
      </c>
      <c r="BT10" s="789"/>
      <c r="BU10" s="789"/>
      <c r="BV10" s="789"/>
      <c r="BW10" s="789"/>
      <c r="BX10" s="789"/>
      <c r="BY10" s="789"/>
      <c r="BZ10" s="789"/>
      <c r="CA10" s="789"/>
      <c r="CB10" s="789"/>
      <c r="CC10" s="789"/>
      <c r="CD10" s="789"/>
      <c r="CE10" s="789"/>
      <c r="CF10" s="789"/>
      <c r="CG10" s="790"/>
      <c r="CH10" s="801">
        <v>3</v>
      </c>
      <c r="CI10" s="802"/>
      <c r="CJ10" s="802"/>
      <c r="CK10" s="802"/>
      <c r="CL10" s="803"/>
      <c r="CM10" s="801">
        <v>34</v>
      </c>
      <c r="CN10" s="802"/>
      <c r="CO10" s="802"/>
      <c r="CP10" s="802"/>
      <c r="CQ10" s="803"/>
      <c r="CR10" s="801">
        <v>29</v>
      </c>
      <c r="CS10" s="802"/>
      <c r="CT10" s="802"/>
      <c r="CU10" s="802"/>
      <c r="CV10" s="803"/>
      <c r="CW10" s="801">
        <v>18</v>
      </c>
      <c r="CX10" s="802"/>
      <c r="CY10" s="802"/>
      <c r="CZ10" s="802"/>
      <c r="DA10" s="803"/>
      <c r="DB10" s="801" t="s">
        <v>474</v>
      </c>
      <c r="DC10" s="802"/>
      <c r="DD10" s="802"/>
      <c r="DE10" s="802"/>
      <c r="DF10" s="803"/>
      <c r="DG10" s="801" t="s">
        <v>474</v>
      </c>
      <c r="DH10" s="802"/>
      <c r="DI10" s="802"/>
      <c r="DJ10" s="802"/>
      <c r="DK10" s="803"/>
      <c r="DL10" s="801" t="s">
        <v>474</v>
      </c>
      <c r="DM10" s="802"/>
      <c r="DN10" s="802"/>
      <c r="DO10" s="802"/>
      <c r="DP10" s="803"/>
      <c r="DQ10" s="801" t="s">
        <v>474</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535</v>
      </c>
      <c r="BT11" s="789"/>
      <c r="BU11" s="789"/>
      <c r="BV11" s="789"/>
      <c r="BW11" s="789"/>
      <c r="BX11" s="789"/>
      <c r="BY11" s="789"/>
      <c r="BZ11" s="789"/>
      <c r="CA11" s="789"/>
      <c r="CB11" s="789"/>
      <c r="CC11" s="789"/>
      <c r="CD11" s="789"/>
      <c r="CE11" s="789"/>
      <c r="CF11" s="789"/>
      <c r="CG11" s="790"/>
      <c r="CH11" s="801">
        <v>2</v>
      </c>
      <c r="CI11" s="802"/>
      <c r="CJ11" s="802"/>
      <c r="CK11" s="802"/>
      <c r="CL11" s="803"/>
      <c r="CM11" s="801">
        <v>29</v>
      </c>
      <c r="CN11" s="802"/>
      <c r="CO11" s="802"/>
      <c r="CP11" s="802"/>
      <c r="CQ11" s="803"/>
      <c r="CR11" s="801">
        <v>14</v>
      </c>
      <c r="CS11" s="802"/>
      <c r="CT11" s="802"/>
      <c r="CU11" s="802"/>
      <c r="CV11" s="803"/>
      <c r="CW11" s="801">
        <v>2</v>
      </c>
      <c r="CX11" s="802"/>
      <c r="CY11" s="802"/>
      <c r="CZ11" s="802"/>
      <c r="DA11" s="803"/>
      <c r="DB11" s="801" t="s">
        <v>474</v>
      </c>
      <c r="DC11" s="802"/>
      <c r="DD11" s="802"/>
      <c r="DE11" s="802"/>
      <c r="DF11" s="803"/>
      <c r="DG11" s="801" t="s">
        <v>474</v>
      </c>
      <c r="DH11" s="802"/>
      <c r="DI11" s="802"/>
      <c r="DJ11" s="802"/>
      <c r="DK11" s="803"/>
      <c r="DL11" s="801" t="s">
        <v>474</v>
      </c>
      <c r="DM11" s="802"/>
      <c r="DN11" s="802"/>
      <c r="DO11" s="802"/>
      <c r="DP11" s="803"/>
      <c r="DQ11" s="801" t="s">
        <v>474</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536</v>
      </c>
      <c r="BT12" s="789"/>
      <c r="BU12" s="789"/>
      <c r="BV12" s="789"/>
      <c r="BW12" s="789"/>
      <c r="BX12" s="789"/>
      <c r="BY12" s="789"/>
      <c r="BZ12" s="789"/>
      <c r="CA12" s="789"/>
      <c r="CB12" s="789"/>
      <c r="CC12" s="789"/>
      <c r="CD12" s="789"/>
      <c r="CE12" s="789"/>
      <c r="CF12" s="789"/>
      <c r="CG12" s="790"/>
      <c r="CH12" s="801">
        <v>10</v>
      </c>
      <c r="CI12" s="802"/>
      <c r="CJ12" s="802"/>
      <c r="CK12" s="802"/>
      <c r="CL12" s="803"/>
      <c r="CM12" s="801">
        <v>124</v>
      </c>
      <c r="CN12" s="802"/>
      <c r="CO12" s="802"/>
      <c r="CP12" s="802"/>
      <c r="CQ12" s="803"/>
      <c r="CR12" s="801">
        <v>84</v>
      </c>
      <c r="CS12" s="802"/>
      <c r="CT12" s="802"/>
      <c r="CU12" s="802"/>
      <c r="CV12" s="803"/>
      <c r="CW12" s="801">
        <v>397</v>
      </c>
      <c r="CX12" s="802"/>
      <c r="CY12" s="802"/>
      <c r="CZ12" s="802"/>
      <c r="DA12" s="803"/>
      <c r="DB12" s="801">
        <v>59</v>
      </c>
      <c r="DC12" s="802"/>
      <c r="DD12" s="802"/>
      <c r="DE12" s="802"/>
      <c r="DF12" s="803"/>
      <c r="DG12" s="801" t="s">
        <v>474</v>
      </c>
      <c r="DH12" s="802"/>
      <c r="DI12" s="802"/>
      <c r="DJ12" s="802"/>
      <c r="DK12" s="803"/>
      <c r="DL12" s="801" t="s">
        <v>474</v>
      </c>
      <c r="DM12" s="802"/>
      <c r="DN12" s="802"/>
      <c r="DO12" s="802"/>
      <c r="DP12" s="803"/>
      <c r="DQ12" s="801" t="s">
        <v>474</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v>11600</v>
      </c>
      <c r="R23" s="814"/>
      <c r="S23" s="814"/>
      <c r="T23" s="814"/>
      <c r="U23" s="814"/>
      <c r="V23" s="814">
        <v>11172</v>
      </c>
      <c r="W23" s="814"/>
      <c r="X23" s="814"/>
      <c r="Y23" s="814"/>
      <c r="Z23" s="814"/>
      <c r="AA23" s="814">
        <v>428</v>
      </c>
      <c r="AB23" s="814"/>
      <c r="AC23" s="814"/>
      <c r="AD23" s="814"/>
      <c r="AE23" s="815"/>
      <c r="AF23" s="816">
        <v>382</v>
      </c>
      <c r="AG23" s="814"/>
      <c r="AH23" s="814"/>
      <c r="AI23" s="814"/>
      <c r="AJ23" s="817"/>
      <c r="AK23" s="818"/>
      <c r="AL23" s="819"/>
      <c r="AM23" s="819"/>
      <c r="AN23" s="819"/>
      <c r="AO23" s="819"/>
      <c r="AP23" s="814">
        <v>2455</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537</v>
      </c>
      <c r="C28" s="752"/>
      <c r="D28" s="752"/>
      <c r="E28" s="752"/>
      <c r="F28" s="752"/>
      <c r="G28" s="752"/>
      <c r="H28" s="752"/>
      <c r="I28" s="752"/>
      <c r="J28" s="752"/>
      <c r="K28" s="752"/>
      <c r="L28" s="752"/>
      <c r="M28" s="752"/>
      <c r="N28" s="752"/>
      <c r="O28" s="752"/>
      <c r="P28" s="753"/>
      <c r="Q28" s="842">
        <v>85</v>
      </c>
      <c r="R28" s="843"/>
      <c r="S28" s="843"/>
      <c r="T28" s="843"/>
      <c r="U28" s="843"/>
      <c r="V28" s="843">
        <v>85</v>
      </c>
      <c r="W28" s="843"/>
      <c r="X28" s="843"/>
      <c r="Y28" s="843"/>
      <c r="Z28" s="843"/>
      <c r="AA28" s="843">
        <v>0</v>
      </c>
      <c r="AB28" s="843"/>
      <c r="AC28" s="843"/>
      <c r="AD28" s="843"/>
      <c r="AE28" s="844"/>
      <c r="AF28" s="845">
        <v>0</v>
      </c>
      <c r="AG28" s="843"/>
      <c r="AH28" s="843"/>
      <c r="AI28" s="843"/>
      <c r="AJ28" s="846"/>
      <c r="AK28" s="847">
        <v>28</v>
      </c>
      <c r="AL28" s="838"/>
      <c r="AM28" s="838"/>
      <c r="AN28" s="838"/>
      <c r="AO28" s="838"/>
      <c r="AP28" s="838" t="s">
        <v>474</v>
      </c>
      <c r="AQ28" s="838"/>
      <c r="AR28" s="838"/>
      <c r="AS28" s="838"/>
      <c r="AT28" s="838"/>
      <c r="AU28" s="838" t="s">
        <v>474</v>
      </c>
      <c r="AV28" s="838"/>
      <c r="AW28" s="838"/>
      <c r="AX28" s="838"/>
      <c r="AY28" s="838"/>
      <c r="AZ28" s="839" t="s">
        <v>474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538</v>
      </c>
      <c r="C29" s="776"/>
      <c r="D29" s="776"/>
      <c r="E29" s="776"/>
      <c r="F29" s="776"/>
      <c r="G29" s="776"/>
      <c r="H29" s="776"/>
      <c r="I29" s="776"/>
      <c r="J29" s="776"/>
      <c r="K29" s="776"/>
      <c r="L29" s="776"/>
      <c r="M29" s="776"/>
      <c r="N29" s="776"/>
      <c r="O29" s="776"/>
      <c r="P29" s="777"/>
      <c r="Q29" s="778">
        <v>1005</v>
      </c>
      <c r="R29" s="779"/>
      <c r="S29" s="779"/>
      <c r="T29" s="779"/>
      <c r="U29" s="779"/>
      <c r="V29" s="779">
        <v>1005</v>
      </c>
      <c r="W29" s="779"/>
      <c r="X29" s="779"/>
      <c r="Y29" s="779"/>
      <c r="Z29" s="779"/>
      <c r="AA29" s="779" t="s">
        <v>474</v>
      </c>
      <c r="AB29" s="779"/>
      <c r="AC29" s="779"/>
      <c r="AD29" s="779"/>
      <c r="AE29" s="780"/>
      <c r="AF29" s="781" t="s">
        <v>539</v>
      </c>
      <c r="AG29" s="782"/>
      <c r="AH29" s="782"/>
      <c r="AI29" s="782"/>
      <c r="AJ29" s="783"/>
      <c r="AK29" s="850">
        <v>68</v>
      </c>
      <c r="AL29" s="851"/>
      <c r="AM29" s="851"/>
      <c r="AN29" s="851"/>
      <c r="AO29" s="851"/>
      <c r="AP29" s="851" t="s">
        <v>474</v>
      </c>
      <c r="AQ29" s="851"/>
      <c r="AR29" s="851"/>
      <c r="AS29" s="851"/>
      <c r="AT29" s="851"/>
      <c r="AU29" s="851" t="s">
        <v>474</v>
      </c>
      <c r="AV29" s="851"/>
      <c r="AW29" s="851"/>
      <c r="AX29" s="851"/>
      <c r="AY29" s="851"/>
      <c r="AZ29" s="852" t="s">
        <v>474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540</v>
      </c>
      <c r="C30" s="776"/>
      <c r="D30" s="776"/>
      <c r="E30" s="776"/>
      <c r="F30" s="776"/>
      <c r="G30" s="776"/>
      <c r="H30" s="776"/>
      <c r="I30" s="776"/>
      <c r="J30" s="776"/>
      <c r="K30" s="776"/>
      <c r="L30" s="776"/>
      <c r="M30" s="776"/>
      <c r="N30" s="776"/>
      <c r="O30" s="776"/>
      <c r="P30" s="777"/>
      <c r="Q30" s="778">
        <v>94</v>
      </c>
      <c r="R30" s="779"/>
      <c r="S30" s="779"/>
      <c r="T30" s="779"/>
      <c r="U30" s="779"/>
      <c r="V30" s="779">
        <v>90</v>
      </c>
      <c r="W30" s="779"/>
      <c r="X30" s="779"/>
      <c r="Y30" s="779"/>
      <c r="Z30" s="779"/>
      <c r="AA30" s="779">
        <v>4</v>
      </c>
      <c r="AB30" s="779"/>
      <c r="AC30" s="779"/>
      <c r="AD30" s="779"/>
      <c r="AE30" s="780"/>
      <c r="AF30" s="781">
        <v>4</v>
      </c>
      <c r="AG30" s="782"/>
      <c r="AH30" s="782"/>
      <c r="AI30" s="782"/>
      <c r="AJ30" s="783"/>
      <c r="AK30" s="850">
        <v>10</v>
      </c>
      <c r="AL30" s="851"/>
      <c r="AM30" s="851"/>
      <c r="AN30" s="851"/>
      <c r="AO30" s="851"/>
      <c r="AP30" s="851">
        <v>7</v>
      </c>
      <c r="AQ30" s="851"/>
      <c r="AR30" s="851"/>
      <c r="AS30" s="851"/>
      <c r="AT30" s="851"/>
      <c r="AU30" s="851">
        <v>0</v>
      </c>
      <c r="AV30" s="851"/>
      <c r="AW30" s="851"/>
      <c r="AX30" s="851"/>
      <c r="AY30" s="851"/>
      <c r="AZ30" s="852" t="s">
        <v>474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541</v>
      </c>
      <c r="C31" s="776"/>
      <c r="D31" s="776"/>
      <c r="E31" s="776"/>
      <c r="F31" s="776"/>
      <c r="G31" s="776"/>
      <c r="H31" s="776"/>
      <c r="I31" s="776"/>
      <c r="J31" s="776"/>
      <c r="K31" s="776"/>
      <c r="L31" s="776"/>
      <c r="M31" s="776"/>
      <c r="N31" s="776"/>
      <c r="O31" s="776"/>
      <c r="P31" s="777"/>
      <c r="Q31" s="778">
        <v>916</v>
      </c>
      <c r="R31" s="779"/>
      <c r="S31" s="779"/>
      <c r="T31" s="779"/>
      <c r="U31" s="779"/>
      <c r="V31" s="779">
        <v>905</v>
      </c>
      <c r="W31" s="779"/>
      <c r="X31" s="779"/>
      <c r="Y31" s="779"/>
      <c r="Z31" s="779"/>
      <c r="AA31" s="779">
        <v>12</v>
      </c>
      <c r="AB31" s="779"/>
      <c r="AC31" s="779"/>
      <c r="AD31" s="779"/>
      <c r="AE31" s="780"/>
      <c r="AF31" s="781">
        <v>12</v>
      </c>
      <c r="AG31" s="782"/>
      <c r="AH31" s="782"/>
      <c r="AI31" s="782"/>
      <c r="AJ31" s="783"/>
      <c r="AK31" s="850">
        <v>158</v>
      </c>
      <c r="AL31" s="851"/>
      <c r="AM31" s="851"/>
      <c r="AN31" s="851"/>
      <c r="AO31" s="851"/>
      <c r="AP31" s="851" t="s">
        <v>474</v>
      </c>
      <c r="AQ31" s="851"/>
      <c r="AR31" s="851"/>
      <c r="AS31" s="851"/>
      <c r="AT31" s="851"/>
      <c r="AU31" s="851" t="s">
        <v>474</v>
      </c>
      <c r="AV31" s="851"/>
      <c r="AW31" s="851"/>
      <c r="AX31" s="851"/>
      <c r="AY31" s="851"/>
      <c r="AZ31" s="852" t="s">
        <v>474</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542</v>
      </c>
      <c r="C32" s="776"/>
      <c r="D32" s="776"/>
      <c r="E32" s="776"/>
      <c r="F32" s="776"/>
      <c r="G32" s="776"/>
      <c r="H32" s="776"/>
      <c r="I32" s="776"/>
      <c r="J32" s="776"/>
      <c r="K32" s="776"/>
      <c r="L32" s="776"/>
      <c r="M32" s="776"/>
      <c r="N32" s="776"/>
      <c r="O32" s="776"/>
      <c r="P32" s="777"/>
      <c r="Q32" s="778">
        <v>5</v>
      </c>
      <c r="R32" s="779"/>
      <c r="S32" s="779"/>
      <c r="T32" s="779"/>
      <c r="U32" s="779"/>
      <c r="V32" s="779">
        <v>5</v>
      </c>
      <c r="W32" s="779"/>
      <c r="X32" s="779"/>
      <c r="Y32" s="779"/>
      <c r="Z32" s="779"/>
      <c r="AA32" s="779" t="s">
        <v>474</v>
      </c>
      <c r="AB32" s="779"/>
      <c r="AC32" s="779"/>
      <c r="AD32" s="779"/>
      <c r="AE32" s="780"/>
      <c r="AF32" s="781" t="s">
        <v>539</v>
      </c>
      <c r="AG32" s="782"/>
      <c r="AH32" s="782"/>
      <c r="AI32" s="782"/>
      <c r="AJ32" s="783"/>
      <c r="AK32" s="850">
        <v>1</v>
      </c>
      <c r="AL32" s="851"/>
      <c r="AM32" s="851"/>
      <c r="AN32" s="851"/>
      <c r="AO32" s="851"/>
      <c r="AP32" s="851" t="s">
        <v>474</v>
      </c>
      <c r="AQ32" s="851"/>
      <c r="AR32" s="851"/>
      <c r="AS32" s="851"/>
      <c r="AT32" s="851"/>
      <c r="AU32" s="851" t="s">
        <v>474</v>
      </c>
      <c r="AV32" s="851"/>
      <c r="AW32" s="851"/>
      <c r="AX32" s="851"/>
      <c r="AY32" s="851"/>
      <c r="AZ32" s="852" t="s">
        <v>474</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543</v>
      </c>
      <c r="C33" s="776"/>
      <c r="D33" s="776"/>
      <c r="E33" s="776"/>
      <c r="F33" s="776"/>
      <c r="G33" s="776"/>
      <c r="H33" s="776"/>
      <c r="I33" s="776"/>
      <c r="J33" s="776"/>
      <c r="K33" s="776"/>
      <c r="L33" s="776"/>
      <c r="M33" s="776"/>
      <c r="N33" s="776"/>
      <c r="O33" s="776"/>
      <c r="P33" s="777"/>
      <c r="Q33" s="778">
        <v>221</v>
      </c>
      <c r="R33" s="779"/>
      <c r="S33" s="779"/>
      <c r="T33" s="779"/>
      <c r="U33" s="779"/>
      <c r="V33" s="779">
        <v>221</v>
      </c>
      <c r="W33" s="779"/>
      <c r="X33" s="779"/>
      <c r="Y33" s="779"/>
      <c r="Z33" s="779"/>
      <c r="AA33" s="779" t="s">
        <v>474</v>
      </c>
      <c r="AB33" s="779"/>
      <c r="AC33" s="779"/>
      <c r="AD33" s="779"/>
      <c r="AE33" s="780"/>
      <c r="AF33" s="781" t="s">
        <v>539</v>
      </c>
      <c r="AG33" s="782"/>
      <c r="AH33" s="782"/>
      <c r="AI33" s="782"/>
      <c r="AJ33" s="783"/>
      <c r="AK33" s="850">
        <v>78</v>
      </c>
      <c r="AL33" s="851"/>
      <c r="AM33" s="851"/>
      <c r="AN33" s="851"/>
      <c r="AO33" s="851"/>
      <c r="AP33" s="851">
        <v>458</v>
      </c>
      <c r="AQ33" s="851"/>
      <c r="AR33" s="851"/>
      <c r="AS33" s="851"/>
      <c r="AT33" s="851"/>
      <c r="AU33" s="851">
        <v>353</v>
      </c>
      <c r="AV33" s="851"/>
      <c r="AW33" s="851"/>
      <c r="AX33" s="851"/>
      <c r="AY33" s="851"/>
      <c r="AZ33" s="852" t="s">
        <v>474</v>
      </c>
      <c r="BA33" s="852"/>
      <c r="BB33" s="852"/>
      <c r="BC33" s="852"/>
      <c r="BD33" s="852"/>
      <c r="BE33" s="848" t="s">
        <v>544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545</v>
      </c>
      <c r="C34" s="776"/>
      <c r="D34" s="776"/>
      <c r="E34" s="776"/>
      <c r="F34" s="776"/>
      <c r="G34" s="776"/>
      <c r="H34" s="776"/>
      <c r="I34" s="776"/>
      <c r="J34" s="776"/>
      <c r="K34" s="776"/>
      <c r="L34" s="776"/>
      <c r="M34" s="776"/>
      <c r="N34" s="776"/>
      <c r="O34" s="776"/>
      <c r="P34" s="777"/>
      <c r="Q34" s="778">
        <v>363</v>
      </c>
      <c r="R34" s="779"/>
      <c r="S34" s="779"/>
      <c r="T34" s="779"/>
      <c r="U34" s="779"/>
      <c r="V34" s="779">
        <v>363</v>
      </c>
      <c r="W34" s="779"/>
      <c r="X34" s="779"/>
      <c r="Y34" s="779"/>
      <c r="Z34" s="779"/>
      <c r="AA34" s="779" t="s">
        <v>474</v>
      </c>
      <c r="AB34" s="779"/>
      <c r="AC34" s="779"/>
      <c r="AD34" s="779"/>
      <c r="AE34" s="780"/>
      <c r="AF34" s="781" t="s">
        <v>546</v>
      </c>
      <c r="AG34" s="782"/>
      <c r="AH34" s="782"/>
      <c r="AI34" s="782"/>
      <c r="AJ34" s="783"/>
      <c r="AK34" s="850">
        <v>271</v>
      </c>
      <c r="AL34" s="851"/>
      <c r="AM34" s="851"/>
      <c r="AN34" s="851"/>
      <c r="AO34" s="851"/>
      <c r="AP34" s="851">
        <v>772</v>
      </c>
      <c r="AQ34" s="851"/>
      <c r="AR34" s="851"/>
      <c r="AS34" s="851"/>
      <c r="AT34" s="851"/>
      <c r="AU34" s="851">
        <v>772</v>
      </c>
      <c r="AV34" s="851"/>
      <c r="AW34" s="851"/>
      <c r="AX34" s="851"/>
      <c r="AY34" s="851"/>
      <c r="AZ34" s="852" t="s">
        <v>474</v>
      </c>
      <c r="BA34" s="852"/>
      <c r="BB34" s="852"/>
      <c r="BC34" s="852"/>
      <c r="BD34" s="852"/>
      <c r="BE34" s="848" t="s">
        <v>547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548</v>
      </c>
      <c r="C35" s="776"/>
      <c r="D35" s="776"/>
      <c r="E35" s="776"/>
      <c r="F35" s="776"/>
      <c r="G35" s="776"/>
      <c r="H35" s="776"/>
      <c r="I35" s="776"/>
      <c r="J35" s="776"/>
      <c r="K35" s="776"/>
      <c r="L35" s="776"/>
      <c r="M35" s="776"/>
      <c r="N35" s="776"/>
      <c r="O35" s="776"/>
      <c r="P35" s="777"/>
      <c r="Q35" s="778">
        <v>177</v>
      </c>
      <c r="R35" s="779"/>
      <c r="S35" s="779"/>
      <c r="T35" s="779"/>
      <c r="U35" s="779"/>
      <c r="V35" s="779">
        <v>157</v>
      </c>
      <c r="W35" s="779"/>
      <c r="X35" s="779"/>
      <c r="Y35" s="779"/>
      <c r="Z35" s="779"/>
      <c r="AA35" s="779">
        <v>20</v>
      </c>
      <c r="AB35" s="779"/>
      <c r="AC35" s="779"/>
      <c r="AD35" s="779"/>
      <c r="AE35" s="780"/>
      <c r="AF35" s="781" t="s">
        <v>557</v>
      </c>
      <c r="AG35" s="782"/>
      <c r="AH35" s="782"/>
      <c r="AI35" s="782"/>
      <c r="AJ35" s="783"/>
      <c r="AK35" s="850">
        <v>125</v>
      </c>
      <c r="AL35" s="851"/>
      <c r="AM35" s="851"/>
      <c r="AN35" s="851"/>
      <c r="AO35" s="851"/>
      <c r="AP35" s="851">
        <v>515</v>
      </c>
      <c r="AQ35" s="851"/>
      <c r="AR35" s="851"/>
      <c r="AS35" s="851"/>
      <c r="AT35" s="851"/>
      <c r="AU35" s="851">
        <v>515</v>
      </c>
      <c r="AV35" s="851"/>
      <c r="AW35" s="851"/>
      <c r="AX35" s="851"/>
      <c r="AY35" s="851"/>
      <c r="AZ35" s="852" t="s">
        <v>474</v>
      </c>
      <c r="BA35" s="852"/>
      <c r="BB35" s="852"/>
      <c r="BC35" s="852"/>
      <c r="BD35" s="852"/>
      <c r="BE35" s="848" t="s">
        <v>547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7" t="s">
        <v>381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382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16</v>
      </c>
      <c r="AG63" s="862"/>
      <c r="AH63" s="862"/>
      <c r="AI63" s="862"/>
      <c r="AJ63" s="863"/>
      <c r="AK63" s="864"/>
      <c r="AL63" s="865"/>
      <c r="AM63" s="865"/>
      <c r="AN63" s="865"/>
      <c r="AO63" s="866"/>
      <c r="AP63" s="868">
        <v>1752</v>
      </c>
      <c r="AQ63" s="862"/>
      <c r="AR63" s="862"/>
      <c r="AS63" s="862"/>
      <c r="AT63" s="869"/>
      <c r="AU63" s="868">
        <v>1640</v>
      </c>
      <c r="AV63" s="862"/>
      <c r="AW63" s="862"/>
      <c r="AX63" s="862"/>
      <c r="AY63" s="869"/>
      <c r="AZ63" s="870"/>
      <c r="BA63" s="871"/>
      <c r="BB63" s="871"/>
      <c r="BC63" s="871"/>
      <c r="BD63" s="872"/>
      <c r="BE63" s="873"/>
      <c r="BF63" s="873"/>
      <c r="BG63" s="873"/>
      <c r="BH63" s="873"/>
      <c r="BI63" s="874"/>
      <c r="BJ63" s="861" t="s">
        <v>111</v>
      </c>
      <c r="BK63" s="862"/>
      <c r="BL63" s="862"/>
      <c r="BM63" s="862"/>
      <c r="BN63" s="863"/>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384</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5" t="s">
        <v>373</v>
      </c>
      <c r="AG66" s="833"/>
      <c r="AH66" s="833"/>
      <c r="AI66" s="833"/>
      <c r="AJ66" s="876"/>
      <c r="AK66" s="737" t="s">
        <v>374</v>
      </c>
      <c r="AL66" s="761"/>
      <c r="AM66" s="761"/>
      <c r="AN66" s="761"/>
      <c r="AO66" s="762"/>
      <c r="AP66" s="737" t="s">
        <v>375</v>
      </c>
      <c r="AQ66" s="738"/>
      <c r="AR66" s="738"/>
      <c r="AS66" s="738"/>
      <c r="AT66" s="739"/>
      <c r="AU66" s="737" t="s">
        <v>385</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7"/>
      <c r="AG67" s="836"/>
      <c r="AH67" s="836"/>
      <c r="AI67" s="836"/>
      <c r="AJ67" s="878"/>
      <c r="AK67" s="879"/>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199"/>
    </row>
    <row r="68" spans="1:131" s="200" customFormat="1" ht="26.25" customHeight="1" thickTop="1" x14ac:dyDescent="0.15">
      <c r="A68" s="211">
        <v>1</v>
      </c>
      <c r="B68" s="895" t="s">
        <v>549</v>
      </c>
      <c r="C68" s="896"/>
      <c r="D68" s="896"/>
      <c r="E68" s="896"/>
      <c r="F68" s="896"/>
      <c r="G68" s="896"/>
      <c r="H68" s="896"/>
      <c r="I68" s="896"/>
      <c r="J68" s="896"/>
      <c r="K68" s="896"/>
      <c r="L68" s="896"/>
      <c r="M68" s="896"/>
      <c r="N68" s="896"/>
      <c r="O68" s="896"/>
      <c r="P68" s="897"/>
      <c r="Q68" s="898">
        <v>9086</v>
      </c>
      <c r="R68" s="890"/>
      <c r="S68" s="890"/>
      <c r="T68" s="890"/>
      <c r="U68" s="891"/>
      <c r="V68" s="889">
        <v>9199</v>
      </c>
      <c r="W68" s="890"/>
      <c r="X68" s="890"/>
      <c r="Y68" s="890"/>
      <c r="Z68" s="891"/>
      <c r="AA68" s="889">
        <v>-113</v>
      </c>
      <c r="AB68" s="890"/>
      <c r="AC68" s="890"/>
      <c r="AD68" s="890"/>
      <c r="AE68" s="891"/>
      <c r="AF68" s="889">
        <v>411</v>
      </c>
      <c r="AG68" s="890"/>
      <c r="AH68" s="890"/>
      <c r="AI68" s="890"/>
      <c r="AJ68" s="891"/>
      <c r="AK68" s="851" t="s">
        <v>474</v>
      </c>
      <c r="AL68" s="851"/>
      <c r="AM68" s="851"/>
      <c r="AN68" s="851"/>
      <c r="AO68" s="851"/>
      <c r="AP68" s="889">
        <v>10185</v>
      </c>
      <c r="AQ68" s="890"/>
      <c r="AR68" s="890"/>
      <c r="AS68" s="890"/>
      <c r="AT68" s="891"/>
      <c r="AU68" s="889">
        <v>201</v>
      </c>
      <c r="AV68" s="890"/>
      <c r="AW68" s="890"/>
      <c r="AX68" s="890"/>
      <c r="AY68" s="891"/>
      <c r="AZ68" s="892"/>
      <c r="BA68" s="893"/>
      <c r="BB68" s="893"/>
      <c r="BC68" s="893"/>
      <c r="BD68" s="894"/>
      <c r="BE68" s="218"/>
      <c r="BF68" s="218"/>
      <c r="BG68" s="218"/>
      <c r="BH68" s="218"/>
      <c r="BI68" s="218"/>
      <c r="BJ68" s="218"/>
      <c r="BK68" s="218"/>
      <c r="BL68" s="218"/>
      <c r="BM68" s="218"/>
      <c r="BN68" s="218"/>
      <c r="BO68" s="218"/>
      <c r="BP68" s="218"/>
      <c r="BQ68" s="215">
        <v>62</v>
      </c>
      <c r="BR68" s="220"/>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199"/>
    </row>
    <row r="69" spans="1:131" s="200" customFormat="1" ht="26.25" customHeight="1" x14ac:dyDescent="0.15">
      <c r="A69" s="214">
        <v>2</v>
      </c>
      <c r="B69" s="899" t="s">
        <v>550</v>
      </c>
      <c r="C69" s="900"/>
      <c r="D69" s="900"/>
      <c r="E69" s="900"/>
      <c r="F69" s="900"/>
      <c r="G69" s="900"/>
      <c r="H69" s="900"/>
      <c r="I69" s="900"/>
      <c r="J69" s="900"/>
      <c r="K69" s="900"/>
      <c r="L69" s="900"/>
      <c r="M69" s="900"/>
      <c r="N69" s="900"/>
      <c r="O69" s="900"/>
      <c r="P69" s="901"/>
      <c r="Q69" s="902">
        <v>1346</v>
      </c>
      <c r="R69" s="903"/>
      <c r="S69" s="903"/>
      <c r="T69" s="903"/>
      <c r="U69" s="850"/>
      <c r="V69" s="904">
        <v>1318</v>
      </c>
      <c r="W69" s="903"/>
      <c r="X69" s="903"/>
      <c r="Y69" s="903"/>
      <c r="Z69" s="850"/>
      <c r="AA69" s="904">
        <v>28</v>
      </c>
      <c r="AB69" s="903"/>
      <c r="AC69" s="903"/>
      <c r="AD69" s="903"/>
      <c r="AE69" s="850"/>
      <c r="AF69" s="904">
        <v>28</v>
      </c>
      <c r="AG69" s="903"/>
      <c r="AH69" s="903"/>
      <c r="AI69" s="903"/>
      <c r="AJ69" s="850"/>
      <c r="AK69" s="904">
        <v>25</v>
      </c>
      <c r="AL69" s="903"/>
      <c r="AM69" s="903"/>
      <c r="AN69" s="903"/>
      <c r="AO69" s="850"/>
      <c r="AP69" s="904">
        <v>584</v>
      </c>
      <c r="AQ69" s="903"/>
      <c r="AR69" s="903"/>
      <c r="AS69" s="903"/>
      <c r="AT69" s="850"/>
      <c r="AU69" s="904">
        <v>73</v>
      </c>
      <c r="AV69" s="903"/>
      <c r="AW69" s="903"/>
      <c r="AX69" s="903"/>
      <c r="AY69" s="850"/>
      <c r="AZ69" s="905"/>
      <c r="BA69" s="906"/>
      <c r="BB69" s="906"/>
      <c r="BC69" s="906"/>
      <c r="BD69" s="907"/>
      <c r="BE69" s="218"/>
      <c r="BF69" s="218"/>
      <c r="BG69" s="218"/>
      <c r="BH69" s="218"/>
      <c r="BI69" s="218"/>
      <c r="BJ69" s="218"/>
      <c r="BK69" s="218"/>
      <c r="BL69" s="218"/>
      <c r="BM69" s="218"/>
      <c r="BN69" s="218"/>
      <c r="BO69" s="218"/>
      <c r="BP69" s="218"/>
      <c r="BQ69" s="215">
        <v>63</v>
      </c>
      <c r="BR69" s="220"/>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199"/>
    </row>
    <row r="70" spans="1:131" s="200" customFormat="1" ht="26.25" customHeight="1" x14ac:dyDescent="0.15">
      <c r="A70" s="214">
        <v>3</v>
      </c>
      <c r="B70" s="899" t="s">
        <v>551</v>
      </c>
      <c r="C70" s="900"/>
      <c r="D70" s="900"/>
      <c r="E70" s="900"/>
      <c r="F70" s="900"/>
      <c r="G70" s="900"/>
      <c r="H70" s="900"/>
      <c r="I70" s="900"/>
      <c r="J70" s="900"/>
      <c r="K70" s="900"/>
      <c r="L70" s="900"/>
      <c r="M70" s="900"/>
      <c r="N70" s="900"/>
      <c r="O70" s="900"/>
      <c r="P70" s="901"/>
      <c r="Q70" s="902">
        <v>133</v>
      </c>
      <c r="R70" s="903"/>
      <c r="S70" s="903"/>
      <c r="T70" s="903"/>
      <c r="U70" s="850"/>
      <c r="V70" s="904">
        <v>122</v>
      </c>
      <c r="W70" s="903"/>
      <c r="X70" s="903"/>
      <c r="Y70" s="903"/>
      <c r="Z70" s="850"/>
      <c r="AA70" s="904">
        <v>11</v>
      </c>
      <c r="AB70" s="903"/>
      <c r="AC70" s="903"/>
      <c r="AD70" s="903"/>
      <c r="AE70" s="850"/>
      <c r="AF70" s="904">
        <v>11</v>
      </c>
      <c r="AG70" s="903"/>
      <c r="AH70" s="903"/>
      <c r="AI70" s="903"/>
      <c r="AJ70" s="850"/>
      <c r="AK70" s="851" t="s">
        <v>474</v>
      </c>
      <c r="AL70" s="851"/>
      <c r="AM70" s="851"/>
      <c r="AN70" s="851"/>
      <c r="AO70" s="851"/>
      <c r="AP70" s="851" t="s">
        <v>474</v>
      </c>
      <c r="AQ70" s="851"/>
      <c r="AR70" s="851"/>
      <c r="AS70" s="851"/>
      <c r="AT70" s="851"/>
      <c r="AU70" s="851" t="s">
        <v>474</v>
      </c>
      <c r="AV70" s="851"/>
      <c r="AW70" s="851"/>
      <c r="AX70" s="851"/>
      <c r="AY70" s="851"/>
      <c r="AZ70" s="905"/>
      <c r="BA70" s="906"/>
      <c r="BB70" s="906"/>
      <c r="BC70" s="906"/>
      <c r="BD70" s="907"/>
      <c r="BE70" s="218"/>
      <c r="BF70" s="218"/>
      <c r="BG70" s="218"/>
      <c r="BH70" s="218"/>
      <c r="BI70" s="218"/>
      <c r="BJ70" s="218"/>
      <c r="BK70" s="218"/>
      <c r="BL70" s="218"/>
      <c r="BM70" s="218"/>
      <c r="BN70" s="218"/>
      <c r="BO70" s="218"/>
      <c r="BP70" s="218"/>
      <c r="BQ70" s="215">
        <v>64</v>
      </c>
      <c r="BR70" s="220"/>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199"/>
    </row>
    <row r="71" spans="1:131" s="200" customFormat="1" ht="26.25" customHeight="1" x14ac:dyDescent="0.15">
      <c r="A71" s="214">
        <v>4</v>
      </c>
      <c r="B71" s="899" t="s">
        <v>552</v>
      </c>
      <c r="C71" s="900"/>
      <c r="D71" s="900"/>
      <c r="E71" s="900"/>
      <c r="F71" s="900"/>
      <c r="G71" s="900"/>
      <c r="H71" s="900"/>
      <c r="I71" s="900"/>
      <c r="J71" s="900"/>
      <c r="K71" s="900"/>
      <c r="L71" s="900"/>
      <c r="M71" s="900"/>
      <c r="N71" s="900"/>
      <c r="O71" s="900"/>
      <c r="P71" s="901"/>
      <c r="Q71" s="902">
        <v>689</v>
      </c>
      <c r="R71" s="903"/>
      <c r="S71" s="903"/>
      <c r="T71" s="903"/>
      <c r="U71" s="850"/>
      <c r="V71" s="904">
        <v>686</v>
      </c>
      <c r="W71" s="903"/>
      <c r="X71" s="903"/>
      <c r="Y71" s="903"/>
      <c r="Z71" s="850"/>
      <c r="AA71" s="904">
        <v>2</v>
      </c>
      <c r="AB71" s="903"/>
      <c r="AC71" s="903"/>
      <c r="AD71" s="903"/>
      <c r="AE71" s="850"/>
      <c r="AF71" s="904">
        <v>2</v>
      </c>
      <c r="AG71" s="903"/>
      <c r="AH71" s="903"/>
      <c r="AI71" s="903"/>
      <c r="AJ71" s="850"/>
      <c r="AK71" s="904">
        <v>208</v>
      </c>
      <c r="AL71" s="903"/>
      <c r="AM71" s="903"/>
      <c r="AN71" s="903"/>
      <c r="AO71" s="850"/>
      <c r="AP71" s="851" t="s">
        <v>474</v>
      </c>
      <c r="AQ71" s="851"/>
      <c r="AR71" s="851"/>
      <c r="AS71" s="851"/>
      <c r="AT71" s="851"/>
      <c r="AU71" s="851" t="s">
        <v>474</v>
      </c>
      <c r="AV71" s="851"/>
      <c r="AW71" s="851"/>
      <c r="AX71" s="851"/>
      <c r="AY71" s="851"/>
      <c r="AZ71" s="905"/>
      <c r="BA71" s="906"/>
      <c r="BB71" s="906"/>
      <c r="BC71" s="906"/>
      <c r="BD71" s="907"/>
      <c r="BE71" s="218"/>
      <c r="BF71" s="218"/>
      <c r="BG71" s="218"/>
      <c r="BH71" s="218"/>
      <c r="BI71" s="218"/>
      <c r="BJ71" s="218"/>
      <c r="BK71" s="218"/>
      <c r="BL71" s="218"/>
      <c r="BM71" s="218"/>
      <c r="BN71" s="218"/>
      <c r="BO71" s="218"/>
      <c r="BP71" s="218"/>
      <c r="BQ71" s="215">
        <v>65</v>
      </c>
      <c r="BR71" s="220"/>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199"/>
    </row>
    <row r="72" spans="1:131" s="200" customFormat="1" ht="26.25" customHeight="1" x14ac:dyDescent="0.15">
      <c r="A72" s="214">
        <v>5</v>
      </c>
      <c r="B72" s="899" t="s">
        <v>553</v>
      </c>
      <c r="C72" s="900"/>
      <c r="D72" s="900"/>
      <c r="E72" s="900"/>
      <c r="F72" s="900"/>
      <c r="G72" s="900"/>
      <c r="H72" s="900"/>
      <c r="I72" s="900"/>
      <c r="J72" s="900"/>
      <c r="K72" s="900"/>
      <c r="L72" s="900"/>
      <c r="M72" s="900"/>
      <c r="N72" s="900"/>
      <c r="O72" s="900"/>
      <c r="P72" s="901"/>
      <c r="Q72" s="902">
        <v>479</v>
      </c>
      <c r="R72" s="903"/>
      <c r="S72" s="903"/>
      <c r="T72" s="903"/>
      <c r="U72" s="850"/>
      <c r="V72" s="904">
        <v>443</v>
      </c>
      <c r="W72" s="903"/>
      <c r="X72" s="903"/>
      <c r="Y72" s="903"/>
      <c r="Z72" s="850"/>
      <c r="AA72" s="904">
        <v>36</v>
      </c>
      <c r="AB72" s="903"/>
      <c r="AC72" s="903"/>
      <c r="AD72" s="903"/>
      <c r="AE72" s="850"/>
      <c r="AF72" s="904">
        <v>36</v>
      </c>
      <c r="AG72" s="903"/>
      <c r="AH72" s="903"/>
      <c r="AI72" s="903"/>
      <c r="AJ72" s="850"/>
      <c r="AK72" s="851" t="s">
        <v>474</v>
      </c>
      <c r="AL72" s="851"/>
      <c r="AM72" s="851"/>
      <c r="AN72" s="851"/>
      <c r="AO72" s="851"/>
      <c r="AP72" s="851" t="s">
        <v>474</v>
      </c>
      <c r="AQ72" s="851"/>
      <c r="AR72" s="851"/>
      <c r="AS72" s="851"/>
      <c r="AT72" s="851"/>
      <c r="AU72" s="851" t="s">
        <v>474</v>
      </c>
      <c r="AV72" s="851"/>
      <c r="AW72" s="851"/>
      <c r="AX72" s="851"/>
      <c r="AY72" s="851"/>
      <c r="AZ72" s="905"/>
      <c r="BA72" s="906"/>
      <c r="BB72" s="906"/>
      <c r="BC72" s="906"/>
      <c r="BD72" s="907"/>
      <c r="BE72" s="218"/>
      <c r="BF72" s="218"/>
      <c r="BG72" s="218"/>
      <c r="BH72" s="218"/>
      <c r="BI72" s="218"/>
      <c r="BJ72" s="218"/>
      <c r="BK72" s="218"/>
      <c r="BL72" s="218"/>
      <c r="BM72" s="218"/>
      <c r="BN72" s="218"/>
      <c r="BO72" s="218"/>
      <c r="BP72" s="218"/>
      <c r="BQ72" s="215">
        <v>66</v>
      </c>
      <c r="BR72" s="220"/>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199"/>
    </row>
    <row r="73" spans="1:131" s="200" customFormat="1" ht="26.25" customHeight="1" x14ac:dyDescent="0.15">
      <c r="A73" s="214">
        <v>6</v>
      </c>
      <c r="B73" s="899" t="s">
        <v>554</v>
      </c>
      <c r="C73" s="900"/>
      <c r="D73" s="900"/>
      <c r="E73" s="900"/>
      <c r="F73" s="900"/>
      <c r="G73" s="900"/>
      <c r="H73" s="900"/>
      <c r="I73" s="900"/>
      <c r="J73" s="900"/>
      <c r="K73" s="900"/>
      <c r="L73" s="900"/>
      <c r="M73" s="900"/>
      <c r="N73" s="900"/>
      <c r="O73" s="900"/>
      <c r="P73" s="901"/>
      <c r="Q73" s="902">
        <v>103087</v>
      </c>
      <c r="R73" s="903"/>
      <c r="S73" s="903"/>
      <c r="T73" s="903"/>
      <c r="U73" s="850"/>
      <c r="V73" s="904">
        <v>101191</v>
      </c>
      <c r="W73" s="903"/>
      <c r="X73" s="903"/>
      <c r="Y73" s="903"/>
      <c r="Z73" s="850"/>
      <c r="AA73" s="904">
        <v>1896</v>
      </c>
      <c r="AB73" s="903"/>
      <c r="AC73" s="903"/>
      <c r="AD73" s="903"/>
      <c r="AE73" s="850"/>
      <c r="AF73" s="904">
        <v>1896</v>
      </c>
      <c r="AG73" s="903"/>
      <c r="AH73" s="903"/>
      <c r="AI73" s="903"/>
      <c r="AJ73" s="850"/>
      <c r="AK73" s="851" t="s">
        <v>474</v>
      </c>
      <c r="AL73" s="851"/>
      <c r="AM73" s="851"/>
      <c r="AN73" s="851"/>
      <c r="AO73" s="851"/>
      <c r="AP73" s="851" t="s">
        <v>474</v>
      </c>
      <c r="AQ73" s="851"/>
      <c r="AR73" s="851"/>
      <c r="AS73" s="851"/>
      <c r="AT73" s="851"/>
      <c r="AU73" s="851" t="s">
        <v>474</v>
      </c>
      <c r="AV73" s="851"/>
      <c r="AW73" s="851"/>
      <c r="AX73" s="851"/>
      <c r="AY73" s="851"/>
      <c r="AZ73" s="905"/>
      <c r="BA73" s="906"/>
      <c r="BB73" s="906"/>
      <c r="BC73" s="906"/>
      <c r="BD73" s="907"/>
      <c r="BE73" s="218"/>
      <c r="BF73" s="218"/>
      <c r="BG73" s="218"/>
      <c r="BH73" s="218"/>
      <c r="BI73" s="218"/>
      <c r="BJ73" s="218"/>
      <c r="BK73" s="218"/>
      <c r="BL73" s="218"/>
      <c r="BM73" s="218"/>
      <c r="BN73" s="218"/>
      <c r="BO73" s="218"/>
      <c r="BP73" s="218"/>
      <c r="BQ73" s="215">
        <v>67</v>
      </c>
      <c r="BR73" s="220"/>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199"/>
    </row>
    <row r="74" spans="1:131" s="200" customFormat="1" ht="26.25" customHeight="1" x14ac:dyDescent="0.15">
      <c r="A74" s="214">
        <v>7</v>
      </c>
      <c r="B74" s="899" t="s">
        <v>555</v>
      </c>
      <c r="C74" s="900"/>
      <c r="D74" s="900"/>
      <c r="E74" s="900"/>
      <c r="F74" s="900"/>
      <c r="G74" s="900"/>
      <c r="H74" s="900"/>
      <c r="I74" s="900"/>
      <c r="J74" s="900"/>
      <c r="K74" s="900"/>
      <c r="L74" s="900"/>
      <c r="M74" s="900"/>
      <c r="N74" s="900"/>
      <c r="O74" s="900"/>
      <c r="P74" s="901"/>
      <c r="Q74" s="902">
        <v>3971</v>
      </c>
      <c r="R74" s="903"/>
      <c r="S74" s="903"/>
      <c r="T74" s="903"/>
      <c r="U74" s="850"/>
      <c r="V74" s="904">
        <v>3950</v>
      </c>
      <c r="W74" s="903"/>
      <c r="X74" s="903"/>
      <c r="Y74" s="903"/>
      <c r="Z74" s="850"/>
      <c r="AA74" s="904">
        <v>21</v>
      </c>
      <c r="AB74" s="903"/>
      <c r="AC74" s="903"/>
      <c r="AD74" s="903"/>
      <c r="AE74" s="850"/>
      <c r="AF74" s="904">
        <v>21</v>
      </c>
      <c r="AG74" s="903"/>
      <c r="AH74" s="903"/>
      <c r="AI74" s="903"/>
      <c r="AJ74" s="850"/>
      <c r="AK74" s="851" t="s">
        <v>474</v>
      </c>
      <c r="AL74" s="851"/>
      <c r="AM74" s="851"/>
      <c r="AN74" s="851"/>
      <c r="AO74" s="851"/>
      <c r="AP74" s="851" t="s">
        <v>474</v>
      </c>
      <c r="AQ74" s="851"/>
      <c r="AR74" s="851"/>
      <c r="AS74" s="851"/>
      <c r="AT74" s="851"/>
      <c r="AU74" s="851" t="s">
        <v>474</v>
      </c>
      <c r="AV74" s="851"/>
      <c r="AW74" s="851"/>
      <c r="AX74" s="851"/>
      <c r="AY74" s="851"/>
      <c r="AZ74" s="905"/>
      <c r="BA74" s="906"/>
      <c r="BB74" s="906"/>
      <c r="BC74" s="906"/>
      <c r="BD74" s="907"/>
      <c r="BE74" s="218"/>
      <c r="BF74" s="218"/>
      <c r="BG74" s="218"/>
      <c r="BH74" s="218"/>
      <c r="BI74" s="218"/>
      <c r="BJ74" s="218"/>
      <c r="BK74" s="218"/>
      <c r="BL74" s="218"/>
      <c r="BM74" s="218"/>
      <c r="BN74" s="218"/>
      <c r="BO74" s="218"/>
      <c r="BP74" s="218"/>
      <c r="BQ74" s="215">
        <v>68</v>
      </c>
      <c r="BR74" s="220"/>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199"/>
    </row>
    <row r="75" spans="1:131" s="200" customFormat="1" ht="26.25" customHeight="1" x14ac:dyDescent="0.15">
      <c r="A75" s="214">
        <v>8</v>
      </c>
      <c r="B75" s="899" t="s">
        <v>556</v>
      </c>
      <c r="C75" s="900"/>
      <c r="D75" s="900"/>
      <c r="E75" s="900"/>
      <c r="F75" s="900"/>
      <c r="G75" s="900"/>
      <c r="H75" s="900"/>
      <c r="I75" s="900"/>
      <c r="J75" s="900"/>
      <c r="K75" s="900"/>
      <c r="L75" s="900"/>
      <c r="M75" s="900"/>
      <c r="N75" s="900"/>
      <c r="O75" s="900"/>
      <c r="P75" s="901"/>
      <c r="Q75" s="902">
        <v>113</v>
      </c>
      <c r="R75" s="903"/>
      <c r="S75" s="903"/>
      <c r="T75" s="903"/>
      <c r="U75" s="850"/>
      <c r="V75" s="904">
        <v>111</v>
      </c>
      <c r="W75" s="903"/>
      <c r="X75" s="903"/>
      <c r="Y75" s="903"/>
      <c r="Z75" s="850"/>
      <c r="AA75" s="904">
        <v>2</v>
      </c>
      <c r="AB75" s="903"/>
      <c r="AC75" s="903"/>
      <c r="AD75" s="903"/>
      <c r="AE75" s="850"/>
      <c r="AF75" s="904">
        <v>2</v>
      </c>
      <c r="AG75" s="903"/>
      <c r="AH75" s="903"/>
      <c r="AI75" s="903"/>
      <c r="AJ75" s="850"/>
      <c r="AK75" s="851" t="s">
        <v>474</v>
      </c>
      <c r="AL75" s="851"/>
      <c r="AM75" s="851"/>
      <c r="AN75" s="851"/>
      <c r="AO75" s="851"/>
      <c r="AP75" s="851" t="s">
        <v>474</v>
      </c>
      <c r="AQ75" s="851"/>
      <c r="AR75" s="851"/>
      <c r="AS75" s="851"/>
      <c r="AT75" s="851"/>
      <c r="AU75" s="851" t="s">
        <v>474</v>
      </c>
      <c r="AV75" s="851"/>
      <c r="AW75" s="851"/>
      <c r="AX75" s="851"/>
      <c r="AY75" s="851"/>
      <c r="AZ75" s="905"/>
      <c r="BA75" s="906"/>
      <c r="BB75" s="906"/>
      <c r="BC75" s="906"/>
      <c r="BD75" s="907"/>
      <c r="BE75" s="218"/>
      <c r="BF75" s="218"/>
      <c r="BG75" s="218"/>
      <c r="BH75" s="218"/>
      <c r="BI75" s="218"/>
      <c r="BJ75" s="218"/>
      <c r="BK75" s="218"/>
      <c r="BL75" s="218"/>
      <c r="BM75" s="218"/>
      <c r="BN75" s="218"/>
      <c r="BO75" s="218"/>
      <c r="BP75" s="218"/>
      <c r="BQ75" s="215">
        <v>69</v>
      </c>
      <c r="BR75" s="220"/>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199"/>
    </row>
    <row r="76" spans="1:131" s="200" customFormat="1" ht="26.25" customHeight="1" x14ac:dyDescent="0.15">
      <c r="A76" s="214">
        <v>9</v>
      </c>
      <c r="B76" s="899"/>
      <c r="C76" s="900"/>
      <c r="D76" s="900"/>
      <c r="E76" s="900"/>
      <c r="F76" s="900"/>
      <c r="G76" s="900"/>
      <c r="H76" s="900"/>
      <c r="I76" s="900"/>
      <c r="J76" s="900"/>
      <c r="K76" s="900"/>
      <c r="L76" s="900"/>
      <c r="M76" s="900"/>
      <c r="N76" s="900"/>
      <c r="O76" s="900"/>
      <c r="P76" s="901"/>
      <c r="Q76" s="902"/>
      <c r="R76" s="903"/>
      <c r="S76" s="903"/>
      <c r="T76" s="903"/>
      <c r="U76" s="850"/>
      <c r="V76" s="904"/>
      <c r="W76" s="903"/>
      <c r="X76" s="903"/>
      <c r="Y76" s="903"/>
      <c r="Z76" s="850"/>
      <c r="AA76" s="904"/>
      <c r="AB76" s="903"/>
      <c r="AC76" s="903"/>
      <c r="AD76" s="903"/>
      <c r="AE76" s="850"/>
      <c r="AF76" s="904"/>
      <c r="AG76" s="903"/>
      <c r="AH76" s="903"/>
      <c r="AI76" s="903"/>
      <c r="AJ76" s="850"/>
      <c r="AK76" s="904"/>
      <c r="AL76" s="903"/>
      <c r="AM76" s="903"/>
      <c r="AN76" s="903"/>
      <c r="AO76" s="850"/>
      <c r="AP76" s="904"/>
      <c r="AQ76" s="903"/>
      <c r="AR76" s="903"/>
      <c r="AS76" s="903"/>
      <c r="AT76" s="850"/>
      <c r="AU76" s="904"/>
      <c r="AV76" s="903"/>
      <c r="AW76" s="903"/>
      <c r="AX76" s="903"/>
      <c r="AY76" s="850"/>
      <c r="AZ76" s="908"/>
      <c r="BA76" s="908"/>
      <c r="BB76" s="908"/>
      <c r="BC76" s="908"/>
      <c r="BD76" s="909"/>
      <c r="BE76" s="218"/>
      <c r="BF76" s="218"/>
      <c r="BG76" s="218"/>
      <c r="BH76" s="218"/>
      <c r="BI76" s="218"/>
      <c r="BJ76" s="218"/>
      <c r="BK76" s="218"/>
      <c r="BL76" s="218"/>
      <c r="BM76" s="218"/>
      <c r="BN76" s="218"/>
      <c r="BO76" s="218"/>
      <c r="BP76" s="218"/>
      <c r="BQ76" s="215">
        <v>70</v>
      </c>
      <c r="BR76" s="220"/>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199"/>
    </row>
    <row r="77" spans="1:131" s="200" customFormat="1" ht="26.25" customHeight="1" x14ac:dyDescent="0.15">
      <c r="A77" s="214">
        <v>10</v>
      </c>
      <c r="B77" s="899"/>
      <c r="C77" s="900"/>
      <c r="D77" s="900"/>
      <c r="E77" s="900"/>
      <c r="F77" s="900"/>
      <c r="G77" s="900"/>
      <c r="H77" s="900"/>
      <c r="I77" s="900"/>
      <c r="J77" s="900"/>
      <c r="K77" s="900"/>
      <c r="L77" s="900"/>
      <c r="M77" s="900"/>
      <c r="N77" s="900"/>
      <c r="O77" s="900"/>
      <c r="P77" s="901"/>
      <c r="Q77" s="902"/>
      <c r="R77" s="903"/>
      <c r="S77" s="903"/>
      <c r="T77" s="903"/>
      <c r="U77" s="850"/>
      <c r="V77" s="904"/>
      <c r="W77" s="903"/>
      <c r="X77" s="903"/>
      <c r="Y77" s="903"/>
      <c r="Z77" s="850"/>
      <c r="AA77" s="904"/>
      <c r="AB77" s="903"/>
      <c r="AC77" s="903"/>
      <c r="AD77" s="903"/>
      <c r="AE77" s="850"/>
      <c r="AF77" s="904"/>
      <c r="AG77" s="903"/>
      <c r="AH77" s="903"/>
      <c r="AI77" s="903"/>
      <c r="AJ77" s="850"/>
      <c r="AK77" s="904"/>
      <c r="AL77" s="903"/>
      <c r="AM77" s="903"/>
      <c r="AN77" s="903"/>
      <c r="AO77" s="850"/>
      <c r="AP77" s="904"/>
      <c r="AQ77" s="903"/>
      <c r="AR77" s="903"/>
      <c r="AS77" s="903"/>
      <c r="AT77" s="850"/>
      <c r="AU77" s="904"/>
      <c r="AV77" s="903"/>
      <c r="AW77" s="903"/>
      <c r="AX77" s="903"/>
      <c r="AY77" s="850"/>
      <c r="AZ77" s="908"/>
      <c r="BA77" s="908"/>
      <c r="BB77" s="908"/>
      <c r="BC77" s="908"/>
      <c r="BD77" s="909"/>
      <c r="BE77" s="218"/>
      <c r="BF77" s="218"/>
      <c r="BG77" s="218"/>
      <c r="BH77" s="218"/>
      <c r="BI77" s="218"/>
      <c r="BJ77" s="218"/>
      <c r="BK77" s="218"/>
      <c r="BL77" s="218"/>
      <c r="BM77" s="218"/>
      <c r="BN77" s="218"/>
      <c r="BO77" s="218"/>
      <c r="BP77" s="218"/>
      <c r="BQ77" s="215">
        <v>71</v>
      </c>
      <c r="BR77" s="220"/>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199"/>
    </row>
    <row r="78" spans="1:131" s="200" customFormat="1" ht="26.25" customHeight="1" x14ac:dyDescent="0.15">
      <c r="A78" s="214">
        <v>11</v>
      </c>
      <c r="B78" s="899"/>
      <c r="C78" s="900"/>
      <c r="D78" s="900"/>
      <c r="E78" s="900"/>
      <c r="F78" s="900"/>
      <c r="G78" s="900"/>
      <c r="H78" s="900"/>
      <c r="I78" s="900"/>
      <c r="J78" s="900"/>
      <c r="K78" s="900"/>
      <c r="L78" s="900"/>
      <c r="M78" s="900"/>
      <c r="N78" s="900"/>
      <c r="O78" s="900"/>
      <c r="P78" s="901"/>
      <c r="Q78" s="910"/>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908"/>
      <c r="BA78" s="908"/>
      <c r="BB78" s="908"/>
      <c r="BC78" s="908"/>
      <c r="BD78" s="909"/>
      <c r="BE78" s="218"/>
      <c r="BF78" s="218"/>
      <c r="BG78" s="218"/>
      <c r="BH78" s="218"/>
      <c r="BI78" s="218"/>
      <c r="BJ78" s="221"/>
      <c r="BK78" s="221"/>
      <c r="BL78" s="221"/>
      <c r="BM78" s="221"/>
      <c r="BN78" s="221"/>
      <c r="BO78" s="218"/>
      <c r="BP78" s="218"/>
      <c r="BQ78" s="215">
        <v>72</v>
      </c>
      <c r="BR78" s="220"/>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199"/>
    </row>
    <row r="79" spans="1:131" s="200" customFormat="1" ht="26.25" customHeight="1" x14ac:dyDescent="0.15">
      <c r="A79" s="214">
        <v>12</v>
      </c>
      <c r="B79" s="899"/>
      <c r="C79" s="900"/>
      <c r="D79" s="900"/>
      <c r="E79" s="900"/>
      <c r="F79" s="900"/>
      <c r="G79" s="900"/>
      <c r="H79" s="900"/>
      <c r="I79" s="900"/>
      <c r="J79" s="900"/>
      <c r="K79" s="900"/>
      <c r="L79" s="900"/>
      <c r="M79" s="900"/>
      <c r="N79" s="900"/>
      <c r="O79" s="900"/>
      <c r="P79" s="901"/>
      <c r="Q79" s="910"/>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908"/>
      <c r="BA79" s="908"/>
      <c r="BB79" s="908"/>
      <c r="BC79" s="908"/>
      <c r="BD79" s="909"/>
      <c r="BE79" s="218"/>
      <c r="BF79" s="218"/>
      <c r="BG79" s="218"/>
      <c r="BH79" s="218"/>
      <c r="BI79" s="218"/>
      <c r="BJ79" s="221"/>
      <c r="BK79" s="221"/>
      <c r="BL79" s="221"/>
      <c r="BM79" s="221"/>
      <c r="BN79" s="221"/>
      <c r="BO79" s="218"/>
      <c r="BP79" s="218"/>
      <c r="BQ79" s="215">
        <v>73</v>
      </c>
      <c r="BR79" s="220"/>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199"/>
    </row>
    <row r="80" spans="1:131" s="200" customFormat="1" ht="26.25" customHeight="1" x14ac:dyDescent="0.15">
      <c r="A80" s="214">
        <v>13</v>
      </c>
      <c r="B80" s="899"/>
      <c r="C80" s="900"/>
      <c r="D80" s="900"/>
      <c r="E80" s="900"/>
      <c r="F80" s="900"/>
      <c r="G80" s="900"/>
      <c r="H80" s="900"/>
      <c r="I80" s="900"/>
      <c r="J80" s="900"/>
      <c r="K80" s="900"/>
      <c r="L80" s="900"/>
      <c r="M80" s="900"/>
      <c r="N80" s="900"/>
      <c r="O80" s="900"/>
      <c r="P80" s="901"/>
      <c r="Q80" s="910"/>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908"/>
      <c r="BA80" s="908"/>
      <c r="BB80" s="908"/>
      <c r="BC80" s="908"/>
      <c r="BD80" s="909"/>
      <c r="BE80" s="218"/>
      <c r="BF80" s="218"/>
      <c r="BG80" s="218"/>
      <c r="BH80" s="218"/>
      <c r="BI80" s="218"/>
      <c r="BJ80" s="218"/>
      <c r="BK80" s="218"/>
      <c r="BL80" s="218"/>
      <c r="BM80" s="218"/>
      <c r="BN80" s="218"/>
      <c r="BO80" s="218"/>
      <c r="BP80" s="218"/>
      <c r="BQ80" s="215">
        <v>74</v>
      </c>
      <c r="BR80" s="220"/>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199"/>
    </row>
    <row r="81" spans="1:131" s="200" customFormat="1" ht="26.25" customHeight="1" x14ac:dyDescent="0.15">
      <c r="A81" s="214">
        <v>14</v>
      </c>
      <c r="B81" s="899"/>
      <c r="C81" s="900"/>
      <c r="D81" s="900"/>
      <c r="E81" s="900"/>
      <c r="F81" s="900"/>
      <c r="G81" s="900"/>
      <c r="H81" s="900"/>
      <c r="I81" s="900"/>
      <c r="J81" s="900"/>
      <c r="K81" s="900"/>
      <c r="L81" s="900"/>
      <c r="M81" s="900"/>
      <c r="N81" s="900"/>
      <c r="O81" s="900"/>
      <c r="P81" s="901"/>
      <c r="Q81" s="910"/>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08"/>
      <c r="BA81" s="908"/>
      <c r="BB81" s="908"/>
      <c r="BC81" s="908"/>
      <c r="BD81" s="909"/>
      <c r="BE81" s="218"/>
      <c r="BF81" s="218"/>
      <c r="BG81" s="218"/>
      <c r="BH81" s="218"/>
      <c r="BI81" s="218"/>
      <c r="BJ81" s="218"/>
      <c r="BK81" s="218"/>
      <c r="BL81" s="218"/>
      <c r="BM81" s="218"/>
      <c r="BN81" s="218"/>
      <c r="BO81" s="218"/>
      <c r="BP81" s="218"/>
      <c r="BQ81" s="215">
        <v>75</v>
      </c>
      <c r="BR81" s="220"/>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199"/>
    </row>
    <row r="82" spans="1:131" s="200" customFormat="1" ht="26.25" customHeight="1" x14ac:dyDescent="0.15">
      <c r="A82" s="214">
        <v>15</v>
      </c>
      <c r="B82" s="899"/>
      <c r="C82" s="900"/>
      <c r="D82" s="900"/>
      <c r="E82" s="900"/>
      <c r="F82" s="900"/>
      <c r="G82" s="900"/>
      <c r="H82" s="900"/>
      <c r="I82" s="900"/>
      <c r="J82" s="900"/>
      <c r="K82" s="900"/>
      <c r="L82" s="900"/>
      <c r="M82" s="900"/>
      <c r="N82" s="900"/>
      <c r="O82" s="900"/>
      <c r="P82" s="901"/>
      <c r="Q82" s="910"/>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08"/>
      <c r="BA82" s="908"/>
      <c r="BB82" s="908"/>
      <c r="BC82" s="908"/>
      <c r="BD82" s="909"/>
      <c r="BE82" s="218"/>
      <c r="BF82" s="218"/>
      <c r="BG82" s="218"/>
      <c r="BH82" s="218"/>
      <c r="BI82" s="218"/>
      <c r="BJ82" s="218"/>
      <c r="BK82" s="218"/>
      <c r="BL82" s="218"/>
      <c r="BM82" s="218"/>
      <c r="BN82" s="218"/>
      <c r="BO82" s="218"/>
      <c r="BP82" s="218"/>
      <c r="BQ82" s="215">
        <v>76</v>
      </c>
      <c r="BR82" s="220"/>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199"/>
    </row>
    <row r="83" spans="1:131" s="200" customFormat="1" ht="26.25" customHeight="1" x14ac:dyDescent="0.15">
      <c r="A83" s="214">
        <v>16</v>
      </c>
      <c r="B83" s="899"/>
      <c r="C83" s="900"/>
      <c r="D83" s="900"/>
      <c r="E83" s="900"/>
      <c r="F83" s="900"/>
      <c r="G83" s="900"/>
      <c r="H83" s="900"/>
      <c r="I83" s="900"/>
      <c r="J83" s="900"/>
      <c r="K83" s="900"/>
      <c r="L83" s="900"/>
      <c r="M83" s="900"/>
      <c r="N83" s="900"/>
      <c r="O83" s="900"/>
      <c r="P83" s="901"/>
      <c r="Q83" s="910"/>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8"/>
      <c r="BA83" s="908"/>
      <c r="BB83" s="908"/>
      <c r="BC83" s="908"/>
      <c r="BD83" s="909"/>
      <c r="BE83" s="218"/>
      <c r="BF83" s="218"/>
      <c r="BG83" s="218"/>
      <c r="BH83" s="218"/>
      <c r="BI83" s="218"/>
      <c r="BJ83" s="218"/>
      <c r="BK83" s="218"/>
      <c r="BL83" s="218"/>
      <c r="BM83" s="218"/>
      <c r="BN83" s="218"/>
      <c r="BO83" s="218"/>
      <c r="BP83" s="218"/>
      <c r="BQ83" s="215">
        <v>77</v>
      </c>
      <c r="BR83" s="220"/>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199"/>
    </row>
    <row r="84" spans="1:131" s="200" customFormat="1" ht="26.25" customHeight="1" x14ac:dyDescent="0.15">
      <c r="A84" s="214">
        <v>17</v>
      </c>
      <c r="B84" s="899"/>
      <c r="C84" s="900"/>
      <c r="D84" s="900"/>
      <c r="E84" s="900"/>
      <c r="F84" s="900"/>
      <c r="G84" s="900"/>
      <c r="H84" s="900"/>
      <c r="I84" s="900"/>
      <c r="J84" s="900"/>
      <c r="K84" s="900"/>
      <c r="L84" s="900"/>
      <c r="M84" s="900"/>
      <c r="N84" s="900"/>
      <c r="O84" s="900"/>
      <c r="P84" s="901"/>
      <c r="Q84" s="910"/>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8"/>
      <c r="BA84" s="908"/>
      <c r="BB84" s="908"/>
      <c r="BC84" s="908"/>
      <c r="BD84" s="909"/>
      <c r="BE84" s="218"/>
      <c r="BF84" s="218"/>
      <c r="BG84" s="218"/>
      <c r="BH84" s="218"/>
      <c r="BI84" s="218"/>
      <c r="BJ84" s="218"/>
      <c r="BK84" s="218"/>
      <c r="BL84" s="218"/>
      <c r="BM84" s="218"/>
      <c r="BN84" s="218"/>
      <c r="BO84" s="218"/>
      <c r="BP84" s="218"/>
      <c r="BQ84" s="215">
        <v>78</v>
      </c>
      <c r="BR84" s="220"/>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199"/>
    </row>
    <row r="85" spans="1:131" s="200" customFormat="1" ht="26.25" customHeight="1" x14ac:dyDescent="0.15">
      <c r="A85" s="214">
        <v>18</v>
      </c>
      <c r="B85" s="899"/>
      <c r="C85" s="900"/>
      <c r="D85" s="900"/>
      <c r="E85" s="900"/>
      <c r="F85" s="900"/>
      <c r="G85" s="900"/>
      <c r="H85" s="900"/>
      <c r="I85" s="900"/>
      <c r="J85" s="900"/>
      <c r="K85" s="900"/>
      <c r="L85" s="900"/>
      <c r="M85" s="900"/>
      <c r="N85" s="900"/>
      <c r="O85" s="900"/>
      <c r="P85" s="901"/>
      <c r="Q85" s="910"/>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8"/>
      <c r="BA85" s="908"/>
      <c r="BB85" s="908"/>
      <c r="BC85" s="908"/>
      <c r="BD85" s="909"/>
      <c r="BE85" s="218"/>
      <c r="BF85" s="218"/>
      <c r="BG85" s="218"/>
      <c r="BH85" s="218"/>
      <c r="BI85" s="218"/>
      <c r="BJ85" s="218"/>
      <c r="BK85" s="218"/>
      <c r="BL85" s="218"/>
      <c r="BM85" s="218"/>
      <c r="BN85" s="218"/>
      <c r="BO85" s="218"/>
      <c r="BP85" s="218"/>
      <c r="BQ85" s="215">
        <v>79</v>
      </c>
      <c r="BR85" s="220"/>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199"/>
    </row>
    <row r="86" spans="1:131" s="200" customFormat="1" ht="26.25" customHeight="1" x14ac:dyDescent="0.15">
      <c r="A86" s="214">
        <v>19</v>
      </c>
      <c r="B86" s="899"/>
      <c r="C86" s="900"/>
      <c r="D86" s="900"/>
      <c r="E86" s="900"/>
      <c r="F86" s="900"/>
      <c r="G86" s="900"/>
      <c r="H86" s="900"/>
      <c r="I86" s="900"/>
      <c r="J86" s="900"/>
      <c r="K86" s="900"/>
      <c r="L86" s="900"/>
      <c r="M86" s="900"/>
      <c r="N86" s="900"/>
      <c r="O86" s="900"/>
      <c r="P86" s="901"/>
      <c r="Q86" s="910"/>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8"/>
      <c r="BA86" s="908"/>
      <c r="BB86" s="908"/>
      <c r="BC86" s="908"/>
      <c r="BD86" s="909"/>
      <c r="BE86" s="218"/>
      <c r="BF86" s="218"/>
      <c r="BG86" s="218"/>
      <c r="BH86" s="218"/>
      <c r="BI86" s="218"/>
      <c r="BJ86" s="218"/>
      <c r="BK86" s="218"/>
      <c r="BL86" s="218"/>
      <c r="BM86" s="218"/>
      <c r="BN86" s="218"/>
      <c r="BO86" s="218"/>
      <c r="BP86" s="218"/>
      <c r="BQ86" s="215">
        <v>80</v>
      </c>
      <c r="BR86" s="220"/>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199"/>
    </row>
    <row r="87" spans="1:131" s="200" customFormat="1" ht="26.25" customHeight="1" x14ac:dyDescent="0.15">
      <c r="A87" s="222">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218"/>
      <c r="BF87" s="218"/>
      <c r="BG87" s="218"/>
      <c r="BH87" s="218"/>
      <c r="BI87" s="218"/>
      <c r="BJ87" s="218"/>
      <c r="BK87" s="218"/>
      <c r="BL87" s="218"/>
      <c r="BM87" s="218"/>
      <c r="BN87" s="218"/>
      <c r="BO87" s="218"/>
      <c r="BP87" s="218"/>
      <c r="BQ87" s="215">
        <v>81</v>
      </c>
      <c r="BR87" s="220"/>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199"/>
    </row>
    <row r="88" spans="1:131" s="200" customFormat="1" ht="26.25" customHeight="1" thickBot="1" x14ac:dyDescent="0.2">
      <c r="A88" s="217" t="s">
        <v>366</v>
      </c>
      <c r="B88" s="810" t="s">
        <v>386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918">
        <v>2407</v>
      </c>
      <c r="AG88" s="918"/>
      <c r="AH88" s="918"/>
      <c r="AI88" s="918"/>
      <c r="AJ88" s="918"/>
      <c r="AK88" s="859"/>
      <c r="AL88" s="859"/>
      <c r="AM88" s="859"/>
      <c r="AN88" s="859"/>
      <c r="AO88" s="859"/>
      <c r="AP88" s="918">
        <v>10769</v>
      </c>
      <c r="AQ88" s="918"/>
      <c r="AR88" s="918"/>
      <c r="AS88" s="918"/>
      <c r="AT88" s="918"/>
      <c r="AU88" s="918">
        <v>274</v>
      </c>
      <c r="AV88" s="918"/>
      <c r="AW88" s="918"/>
      <c r="AX88" s="918"/>
      <c r="AY88" s="918"/>
      <c r="AZ88" s="873"/>
      <c r="BA88" s="873"/>
      <c r="BB88" s="873"/>
      <c r="BC88" s="873"/>
      <c r="BD88" s="874"/>
      <c r="BE88" s="218"/>
      <c r="BF88" s="218"/>
      <c r="BG88" s="218"/>
      <c r="BH88" s="218"/>
      <c r="BI88" s="218"/>
      <c r="BJ88" s="218"/>
      <c r="BK88" s="218"/>
      <c r="BL88" s="218"/>
      <c r="BM88" s="218"/>
      <c r="BN88" s="218"/>
      <c r="BO88" s="218"/>
      <c r="BP88" s="218"/>
      <c r="BQ88" s="215">
        <v>82</v>
      </c>
      <c r="BR88" s="220"/>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387</v>
      </c>
      <c r="BS102" s="811"/>
      <c r="BT102" s="811"/>
      <c r="BU102" s="811"/>
      <c r="BV102" s="811"/>
      <c r="BW102" s="811"/>
      <c r="BX102" s="811"/>
      <c r="BY102" s="811"/>
      <c r="BZ102" s="811"/>
      <c r="CA102" s="811"/>
      <c r="CB102" s="811"/>
      <c r="CC102" s="811"/>
      <c r="CD102" s="811"/>
      <c r="CE102" s="811"/>
      <c r="CF102" s="811"/>
      <c r="CG102" s="812"/>
      <c r="CH102" s="919"/>
      <c r="CI102" s="865"/>
      <c r="CJ102" s="865"/>
      <c r="CK102" s="865"/>
      <c r="CL102" s="920"/>
      <c r="CM102" s="919"/>
      <c r="CN102" s="865"/>
      <c r="CO102" s="865"/>
      <c r="CP102" s="865"/>
      <c r="CQ102" s="920"/>
      <c r="CR102" s="921">
        <v>462</v>
      </c>
      <c r="CS102" s="862"/>
      <c r="CT102" s="862"/>
      <c r="CU102" s="862"/>
      <c r="CV102" s="922"/>
      <c r="CW102" s="921">
        <v>483</v>
      </c>
      <c r="CX102" s="862"/>
      <c r="CY102" s="862"/>
      <c r="CZ102" s="862"/>
      <c r="DA102" s="922"/>
      <c r="DB102" s="921">
        <v>1057</v>
      </c>
      <c r="DC102" s="862"/>
      <c r="DD102" s="862"/>
      <c r="DE102" s="862"/>
      <c r="DF102" s="922"/>
      <c r="DG102" s="921"/>
      <c r="DH102" s="862"/>
      <c r="DI102" s="862"/>
      <c r="DJ102" s="862"/>
      <c r="DK102" s="922"/>
      <c r="DL102" s="921"/>
      <c r="DM102" s="862"/>
      <c r="DN102" s="862"/>
      <c r="DO102" s="862"/>
      <c r="DP102" s="922"/>
      <c r="DQ102" s="921"/>
      <c r="DR102" s="862"/>
      <c r="DS102" s="862"/>
      <c r="DT102" s="862"/>
      <c r="DU102" s="922"/>
      <c r="DV102" s="945"/>
      <c r="DW102" s="946"/>
      <c r="DX102" s="946"/>
      <c r="DY102" s="946"/>
      <c r="DZ102" s="947"/>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8" t="s">
        <v>388</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9" t="s">
        <v>389</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50" t="s">
        <v>392</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393</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199" customFormat="1" ht="26.25" customHeight="1" x14ac:dyDescent="0.15">
      <c r="A109" s="943" t="s">
        <v>394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3" t="s">
        <v>395</v>
      </c>
      <c r="AB109" s="924"/>
      <c r="AC109" s="924"/>
      <c r="AD109" s="924"/>
      <c r="AE109" s="925"/>
      <c r="AF109" s="923" t="s">
        <v>286</v>
      </c>
      <c r="AG109" s="924"/>
      <c r="AH109" s="924"/>
      <c r="AI109" s="924"/>
      <c r="AJ109" s="925"/>
      <c r="AK109" s="923" t="s">
        <v>285</v>
      </c>
      <c r="AL109" s="924"/>
      <c r="AM109" s="924"/>
      <c r="AN109" s="924"/>
      <c r="AO109" s="925"/>
      <c r="AP109" s="923" t="s">
        <v>396</v>
      </c>
      <c r="AQ109" s="924"/>
      <c r="AR109" s="924"/>
      <c r="AS109" s="924"/>
      <c r="AT109" s="926"/>
      <c r="AU109" s="943" t="s">
        <v>394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3" t="s">
        <v>395</v>
      </c>
      <c r="BR109" s="924"/>
      <c r="BS109" s="924"/>
      <c r="BT109" s="924"/>
      <c r="BU109" s="925"/>
      <c r="BV109" s="923" t="s">
        <v>286</v>
      </c>
      <c r="BW109" s="924"/>
      <c r="BX109" s="924"/>
      <c r="BY109" s="924"/>
      <c r="BZ109" s="925"/>
      <c r="CA109" s="923" t="s">
        <v>285</v>
      </c>
      <c r="CB109" s="924"/>
      <c r="CC109" s="924"/>
      <c r="CD109" s="924"/>
      <c r="CE109" s="925"/>
      <c r="CF109" s="944" t="s">
        <v>396</v>
      </c>
      <c r="CG109" s="944"/>
      <c r="CH109" s="944"/>
      <c r="CI109" s="944"/>
      <c r="CJ109" s="944"/>
      <c r="CK109" s="923" t="s">
        <v>397</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3" t="s">
        <v>395</v>
      </c>
      <c r="DH109" s="924"/>
      <c r="DI109" s="924"/>
      <c r="DJ109" s="924"/>
      <c r="DK109" s="925"/>
      <c r="DL109" s="923" t="s">
        <v>286</v>
      </c>
      <c r="DM109" s="924"/>
      <c r="DN109" s="924"/>
      <c r="DO109" s="924"/>
      <c r="DP109" s="925"/>
      <c r="DQ109" s="923" t="s">
        <v>285</v>
      </c>
      <c r="DR109" s="924"/>
      <c r="DS109" s="924"/>
      <c r="DT109" s="924"/>
      <c r="DU109" s="925"/>
      <c r="DV109" s="923" t="s">
        <v>396</v>
      </c>
      <c r="DW109" s="924"/>
      <c r="DX109" s="924"/>
      <c r="DY109" s="924"/>
      <c r="DZ109" s="926"/>
    </row>
    <row r="110" spans="1:131" s="199" customFormat="1" ht="26.25" customHeight="1" x14ac:dyDescent="0.15">
      <c r="A110" s="927" t="s">
        <v>398</v>
      </c>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9"/>
      <c r="AA110" s="930">
        <v>357750</v>
      </c>
      <c r="AB110" s="931"/>
      <c r="AC110" s="931"/>
      <c r="AD110" s="931"/>
      <c r="AE110" s="932"/>
      <c r="AF110" s="933">
        <v>346252</v>
      </c>
      <c r="AG110" s="931"/>
      <c r="AH110" s="931"/>
      <c r="AI110" s="931"/>
      <c r="AJ110" s="932"/>
      <c r="AK110" s="933">
        <v>318848</v>
      </c>
      <c r="AL110" s="931"/>
      <c r="AM110" s="931"/>
      <c r="AN110" s="931"/>
      <c r="AO110" s="932"/>
      <c r="AP110" s="934">
        <v>6.6</v>
      </c>
      <c r="AQ110" s="935"/>
      <c r="AR110" s="935"/>
      <c r="AS110" s="935"/>
      <c r="AT110" s="936"/>
      <c r="AU110" s="937" t="s">
        <v>61</v>
      </c>
      <c r="AV110" s="938"/>
      <c r="AW110" s="938"/>
      <c r="AX110" s="938"/>
      <c r="AY110" s="938"/>
      <c r="AZ110" s="979" t="s">
        <v>399</v>
      </c>
      <c r="BA110" s="928"/>
      <c r="BB110" s="928"/>
      <c r="BC110" s="928"/>
      <c r="BD110" s="928"/>
      <c r="BE110" s="928"/>
      <c r="BF110" s="928"/>
      <c r="BG110" s="928"/>
      <c r="BH110" s="928"/>
      <c r="BI110" s="928"/>
      <c r="BJ110" s="928"/>
      <c r="BK110" s="928"/>
      <c r="BL110" s="928"/>
      <c r="BM110" s="928"/>
      <c r="BN110" s="928"/>
      <c r="BO110" s="928"/>
      <c r="BP110" s="929"/>
      <c r="BQ110" s="965">
        <v>3022675</v>
      </c>
      <c r="BR110" s="966"/>
      <c r="BS110" s="966"/>
      <c r="BT110" s="966"/>
      <c r="BU110" s="966"/>
      <c r="BV110" s="966">
        <v>2728509</v>
      </c>
      <c r="BW110" s="966"/>
      <c r="BX110" s="966"/>
      <c r="BY110" s="966"/>
      <c r="BZ110" s="966"/>
      <c r="CA110" s="966">
        <v>2455092</v>
      </c>
      <c r="CB110" s="966"/>
      <c r="CC110" s="966"/>
      <c r="CD110" s="966"/>
      <c r="CE110" s="966"/>
      <c r="CF110" s="980">
        <v>50.8</v>
      </c>
      <c r="CG110" s="981"/>
      <c r="CH110" s="981"/>
      <c r="CI110" s="981"/>
      <c r="CJ110" s="981"/>
      <c r="CK110" s="982" t="s">
        <v>400</v>
      </c>
      <c r="CL110" s="983"/>
      <c r="CM110" s="962" t="s">
        <v>401</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65">
        <v>245418</v>
      </c>
      <c r="DH110" s="966"/>
      <c r="DI110" s="966"/>
      <c r="DJ110" s="966"/>
      <c r="DK110" s="966"/>
      <c r="DL110" s="966">
        <v>184165</v>
      </c>
      <c r="DM110" s="966"/>
      <c r="DN110" s="966"/>
      <c r="DO110" s="966"/>
      <c r="DP110" s="966"/>
      <c r="DQ110" s="966">
        <v>122846</v>
      </c>
      <c r="DR110" s="966"/>
      <c r="DS110" s="966"/>
      <c r="DT110" s="966"/>
      <c r="DU110" s="966"/>
      <c r="DV110" s="967">
        <v>2.5</v>
      </c>
      <c r="DW110" s="967"/>
      <c r="DX110" s="967"/>
      <c r="DY110" s="967"/>
      <c r="DZ110" s="968"/>
    </row>
    <row r="111" spans="1:131" s="199" customFormat="1" ht="26.25" customHeight="1" x14ac:dyDescent="0.15">
      <c r="A111" s="969" t="s">
        <v>402</v>
      </c>
      <c r="B111" s="970"/>
      <c r="C111" s="970"/>
      <c r="D111" s="970"/>
      <c r="E111" s="970"/>
      <c r="F111" s="970"/>
      <c r="G111" s="970"/>
      <c r="H111" s="970"/>
      <c r="I111" s="970"/>
      <c r="J111" s="970"/>
      <c r="K111" s="970"/>
      <c r="L111" s="970"/>
      <c r="M111" s="970"/>
      <c r="N111" s="970"/>
      <c r="O111" s="970"/>
      <c r="P111" s="970"/>
      <c r="Q111" s="970"/>
      <c r="R111" s="970"/>
      <c r="S111" s="970"/>
      <c r="T111" s="970"/>
      <c r="U111" s="970"/>
      <c r="V111" s="970"/>
      <c r="W111" s="970"/>
      <c r="X111" s="970"/>
      <c r="Y111" s="970"/>
      <c r="Z111" s="971"/>
      <c r="AA111" s="972" t="s">
        <v>111</v>
      </c>
      <c r="AB111" s="973"/>
      <c r="AC111" s="973"/>
      <c r="AD111" s="973"/>
      <c r="AE111" s="974"/>
      <c r="AF111" s="975" t="s">
        <v>111</v>
      </c>
      <c r="AG111" s="973"/>
      <c r="AH111" s="973"/>
      <c r="AI111" s="973"/>
      <c r="AJ111" s="974"/>
      <c r="AK111" s="975" t="s">
        <v>111</v>
      </c>
      <c r="AL111" s="973"/>
      <c r="AM111" s="973"/>
      <c r="AN111" s="973"/>
      <c r="AO111" s="974"/>
      <c r="AP111" s="976" t="s">
        <v>111</v>
      </c>
      <c r="AQ111" s="977"/>
      <c r="AR111" s="977"/>
      <c r="AS111" s="977"/>
      <c r="AT111" s="978"/>
      <c r="AU111" s="939"/>
      <c r="AV111" s="940"/>
      <c r="AW111" s="940"/>
      <c r="AX111" s="940"/>
      <c r="AY111" s="940"/>
      <c r="AZ111" s="988" t="s">
        <v>403</v>
      </c>
      <c r="BA111" s="989"/>
      <c r="BB111" s="989"/>
      <c r="BC111" s="989"/>
      <c r="BD111" s="989"/>
      <c r="BE111" s="989"/>
      <c r="BF111" s="989"/>
      <c r="BG111" s="989"/>
      <c r="BH111" s="989"/>
      <c r="BI111" s="989"/>
      <c r="BJ111" s="989"/>
      <c r="BK111" s="989"/>
      <c r="BL111" s="989"/>
      <c r="BM111" s="989"/>
      <c r="BN111" s="989"/>
      <c r="BO111" s="989"/>
      <c r="BP111" s="990"/>
      <c r="BQ111" s="958">
        <v>339387</v>
      </c>
      <c r="BR111" s="959"/>
      <c r="BS111" s="959"/>
      <c r="BT111" s="959"/>
      <c r="BU111" s="959"/>
      <c r="BV111" s="959">
        <v>246632</v>
      </c>
      <c r="BW111" s="959"/>
      <c r="BX111" s="959"/>
      <c r="BY111" s="959"/>
      <c r="BZ111" s="959"/>
      <c r="CA111" s="959">
        <v>154611</v>
      </c>
      <c r="CB111" s="959"/>
      <c r="CC111" s="959"/>
      <c r="CD111" s="959"/>
      <c r="CE111" s="959"/>
      <c r="CF111" s="953">
        <v>3.2</v>
      </c>
      <c r="CG111" s="954"/>
      <c r="CH111" s="954"/>
      <c r="CI111" s="954"/>
      <c r="CJ111" s="954"/>
      <c r="CK111" s="984"/>
      <c r="CL111" s="985"/>
      <c r="CM111" s="955" t="s">
        <v>404</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405</v>
      </c>
      <c r="DH111" s="959"/>
      <c r="DI111" s="959"/>
      <c r="DJ111" s="959"/>
      <c r="DK111" s="959"/>
      <c r="DL111" s="959" t="s">
        <v>405</v>
      </c>
      <c r="DM111" s="959"/>
      <c r="DN111" s="959"/>
      <c r="DO111" s="959"/>
      <c r="DP111" s="959"/>
      <c r="DQ111" s="959" t="s">
        <v>405</v>
      </c>
      <c r="DR111" s="959"/>
      <c r="DS111" s="959"/>
      <c r="DT111" s="959"/>
      <c r="DU111" s="959"/>
      <c r="DV111" s="960" t="s">
        <v>405</v>
      </c>
      <c r="DW111" s="960"/>
      <c r="DX111" s="960"/>
      <c r="DY111" s="960"/>
      <c r="DZ111" s="961"/>
    </row>
    <row r="112" spans="1:131" s="199" customFormat="1" ht="26.25" customHeight="1" x14ac:dyDescent="0.15">
      <c r="A112" s="991" t="s">
        <v>406</v>
      </c>
      <c r="B112" s="992"/>
      <c r="C112" s="989" t="s">
        <v>407</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997" t="s">
        <v>405</v>
      </c>
      <c r="AB112" s="998"/>
      <c r="AC112" s="998"/>
      <c r="AD112" s="998"/>
      <c r="AE112" s="999"/>
      <c r="AF112" s="1000" t="s">
        <v>405</v>
      </c>
      <c r="AG112" s="998"/>
      <c r="AH112" s="998"/>
      <c r="AI112" s="998"/>
      <c r="AJ112" s="999"/>
      <c r="AK112" s="1000" t="s">
        <v>405</v>
      </c>
      <c r="AL112" s="998"/>
      <c r="AM112" s="998"/>
      <c r="AN112" s="998"/>
      <c r="AO112" s="999"/>
      <c r="AP112" s="1001" t="s">
        <v>405</v>
      </c>
      <c r="AQ112" s="1002"/>
      <c r="AR112" s="1002"/>
      <c r="AS112" s="1002"/>
      <c r="AT112" s="1003"/>
      <c r="AU112" s="939"/>
      <c r="AV112" s="940"/>
      <c r="AW112" s="940"/>
      <c r="AX112" s="940"/>
      <c r="AY112" s="940"/>
      <c r="AZ112" s="988" t="s">
        <v>408</v>
      </c>
      <c r="BA112" s="989"/>
      <c r="BB112" s="989"/>
      <c r="BC112" s="989"/>
      <c r="BD112" s="989"/>
      <c r="BE112" s="989"/>
      <c r="BF112" s="989"/>
      <c r="BG112" s="989"/>
      <c r="BH112" s="989"/>
      <c r="BI112" s="989"/>
      <c r="BJ112" s="989"/>
      <c r="BK112" s="989"/>
      <c r="BL112" s="989"/>
      <c r="BM112" s="989"/>
      <c r="BN112" s="989"/>
      <c r="BO112" s="989"/>
      <c r="BP112" s="990"/>
      <c r="BQ112" s="958">
        <v>2094887</v>
      </c>
      <c r="BR112" s="959"/>
      <c r="BS112" s="959"/>
      <c r="BT112" s="959"/>
      <c r="BU112" s="959"/>
      <c r="BV112" s="959">
        <v>1863561</v>
      </c>
      <c r="BW112" s="959"/>
      <c r="BX112" s="959"/>
      <c r="BY112" s="959"/>
      <c r="BZ112" s="959"/>
      <c r="CA112" s="959">
        <v>1640744</v>
      </c>
      <c r="CB112" s="959"/>
      <c r="CC112" s="959"/>
      <c r="CD112" s="959"/>
      <c r="CE112" s="959"/>
      <c r="CF112" s="953">
        <v>34</v>
      </c>
      <c r="CG112" s="954"/>
      <c r="CH112" s="954"/>
      <c r="CI112" s="954"/>
      <c r="CJ112" s="954"/>
      <c r="CK112" s="984"/>
      <c r="CL112" s="985"/>
      <c r="CM112" s="955" t="s">
        <v>409</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405</v>
      </c>
      <c r="DH112" s="959"/>
      <c r="DI112" s="959"/>
      <c r="DJ112" s="959"/>
      <c r="DK112" s="959"/>
      <c r="DL112" s="959" t="s">
        <v>405</v>
      </c>
      <c r="DM112" s="959"/>
      <c r="DN112" s="959"/>
      <c r="DO112" s="959"/>
      <c r="DP112" s="959"/>
      <c r="DQ112" s="959" t="s">
        <v>405</v>
      </c>
      <c r="DR112" s="959"/>
      <c r="DS112" s="959"/>
      <c r="DT112" s="959"/>
      <c r="DU112" s="959"/>
      <c r="DV112" s="960" t="s">
        <v>405</v>
      </c>
      <c r="DW112" s="960"/>
      <c r="DX112" s="960"/>
      <c r="DY112" s="960"/>
      <c r="DZ112" s="961"/>
    </row>
    <row r="113" spans="1:130" s="199" customFormat="1" ht="26.25" customHeight="1" x14ac:dyDescent="0.15">
      <c r="A113" s="993"/>
      <c r="B113" s="994"/>
      <c r="C113" s="989" t="s">
        <v>410</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972">
        <v>214465</v>
      </c>
      <c r="AB113" s="973"/>
      <c r="AC113" s="973"/>
      <c r="AD113" s="973"/>
      <c r="AE113" s="974"/>
      <c r="AF113" s="975">
        <v>199623</v>
      </c>
      <c r="AG113" s="973"/>
      <c r="AH113" s="973"/>
      <c r="AI113" s="973"/>
      <c r="AJ113" s="974"/>
      <c r="AK113" s="975">
        <v>185053</v>
      </c>
      <c r="AL113" s="973"/>
      <c r="AM113" s="973"/>
      <c r="AN113" s="973"/>
      <c r="AO113" s="974"/>
      <c r="AP113" s="976">
        <v>3.8</v>
      </c>
      <c r="AQ113" s="977"/>
      <c r="AR113" s="977"/>
      <c r="AS113" s="977"/>
      <c r="AT113" s="978"/>
      <c r="AU113" s="939"/>
      <c r="AV113" s="940"/>
      <c r="AW113" s="940"/>
      <c r="AX113" s="940"/>
      <c r="AY113" s="940"/>
      <c r="AZ113" s="988" t="s">
        <v>411</v>
      </c>
      <c r="BA113" s="989"/>
      <c r="BB113" s="989"/>
      <c r="BC113" s="989"/>
      <c r="BD113" s="989"/>
      <c r="BE113" s="989"/>
      <c r="BF113" s="989"/>
      <c r="BG113" s="989"/>
      <c r="BH113" s="989"/>
      <c r="BI113" s="989"/>
      <c r="BJ113" s="989"/>
      <c r="BK113" s="989"/>
      <c r="BL113" s="989"/>
      <c r="BM113" s="989"/>
      <c r="BN113" s="989"/>
      <c r="BO113" s="989"/>
      <c r="BP113" s="990"/>
      <c r="BQ113" s="958">
        <v>285059</v>
      </c>
      <c r="BR113" s="959"/>
      <c r="BS113" s="959"/>
      <c r="BT113" s="959"/>
      <c r="BU113" s="959"/>
      <c r="BV113" s="959">
        <v>293276</v>
      </c>
      <c r="BW113" s="959"/>
      <c r="BX113" s="959"/>
      <c r="BY113" s="959"/>
      <c r="BZ113" s="959"/>
      <c r="CA113" s="959">
        <v>274384</v>
      </c>
      <c r="CB113" s="959"/>
      <c r="CC113" s="959"/>
      <c r="CD113" s="959"/>
      <c r="CE113" s="959"/>
      <c r="CF113" s="953">
        <v>5.7</v>
      </c>
      <c r="CG113" s="954"/>
      <c r="CH113" s="954"/>
      <c r="CI113" s="954"/>
      <c r="CJ113" s="954"/>
      <c r="CK113" s="984"/>
      <c r="CL113" s="985"/>
      <c r="CM113" s="955" t="s">
        <v>412</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7" t="s">
        <v>405</v>
      </c>
      <c r="DH113" s="998"/>
      <c r="DI113" s="998"/>
      <c r="DJ113" s="998"/>
      <c r="DK113" s="999"/>
      <c r="DL113" s="1000" t="s">
        <v>405</v>
      </c>
      <c r="DM113" s="998"/>
      <c r="DN113" s="998"/>
      <c r="DO113" s="998"/>
      <c r="DP113" s="999"/>
      <c r="DQ113" s="1000" t="s">
        <v>405</v>
      </c>
      <c r="DR113" s="998"/>
      <c r="DS113" s="998"/>
      <c r="DT113" s="998"/>
      <c r="DU113" s="999"/>
      <c r="DV113" s="1001" t="s">
        <v>405</v>
      </c>
      <c r="DW113" s="1002"/>
      <c r="DX113" s="1002"/>
      <c r="DY113" s="1002"/>
      <c r="DZ113" s="1003"/>
    </row>
    <row r="114" spans="1:130" s="199" customFormat="1" ht="26.25" customHeight="1" x14ac:dyDescent="0.15">
      <c r="A114" s="993"/>
      <c r="B114" s="994"/>
      <c r="C114" s="989" t="s">
        <v>413</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997">
        <v>35760</v>
      </c>
      <c r="AB114" s="998"/>
      <c r="AC114" s="998"/>
      <c r="AD114" s="998"/>
      <c r="AE114" s="999"/>
      <c r="AF114" s="1000">
        <v>37674</v>
      </c>
      <c r="AG114" s="998"/>
      <c r="AH114" s="998"/>
      <c r="AI114" s="998"/>
      <c r="AJ114" s="999"/>
      <c r="AK114" s="1000">
        <v>38564</v>
      </c>
      <c r="AL114" s="998"/>
      <c r="AM114" s="998"/>
      <c r="AN114" s="998"/>
      <c r="AO114" s="999"/>
      <c r="AP114" s="1001">
        <v>0.8</v>
      </c>
      <c r="AQ114" s="1002"/>
      <c r="AR114" s="1002"/>
      <c r="AS114" s="1002"/>
      <c r="AT114" s="1003"/>
      <c r="AU114" s="939"/>
      <c r="AV114" s="940"/>
      <c r="AW114" s="940"/>
      <c r="AX114" s="940"/>
      <c r="AY114" s="940"/>
      <c r="AZ114" s="988" t="s">
        <v>414</v>
      </c>
      <c r="BA114" s="989"/>
      <c r="BB114" s="989"/>
      <c r="BC114" s="989"/>
      <c r="BD114" s="989"/>
      <c r="BE114" s="989"/>
      <c r="BF114" s="989"/>
      <c r="BG114" s="989"/>
      <c r="BH114" s="989"/>
      <c r="BI114" s="989"/>
      <c r="BJ114" s="989"/>
      <c r="BK114" s="989"/>
      <c r="BL114" s="989"/>
      <c r="BM114" s="989"/>
      <c r="BN114" s="989"/>
      <c r="BO114" s="989"/>
      <c r="BP114" s="990"/>
      <c r="BQ114" s="958">
        <v>1355698</v>
      </c>
      <c r="BR114" s="959"/>
      <c r="BS114" s="959"/>
      <c r="BT114" s="959"/>
      <c r="BU114" s="959"/>
      <c r="BV114" s="959">
        <v>1292427</v>
      </c>
      <c r="BW114" s="959"/>
      <c r="BX114" s="959"/>
      <c r="BY114" s="959"/>
      <c r="BZ114" s="959"/>
      <c r="CA114" s="959">
        <v>1293724</v>
      </c>
      <c r="CB114" s="959"/>
      <c r="CC114" s="959"/>
      <c r="CD114" s="959"/>
      <c r="CE114" s="959"/>
      <c r="CF114" s="953">
        <v>26.8</v>
      </c>
      <c r="CG114" s="954"/>
      <c r="CH114" s="954"/>
      <c r="CI114" s="954"/>
      <c r="CJ114" s="954"/>
      <c r="CK114" s="984"/>
      <c r="CL114" s="985"/>
      <c r="CM114" s="955" t="s">
        <v>415</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7" t="s">
        <v>405</v>
      </c>
      <c r="DH114" s="998"/>
      <c r="DI114" s="998"/>
      <c r="DJ114" s="998"/>
      <c r="DK114" s="999"/>
      <c r="DL114" s="1000" t="s">
        <v>405</v>
      </c>
      <c r="DM114" s="998"/>
      <c r="DN114" s="998"/>
      <c r="DO114" s="998"/>
      <c r="DP114" s="999"/>
      <c r="DQ114" s="1000" t="s">
        <v>405</v>
      </c>
      <c r="DR114" s="998"/>
      <c r="DS114" s="998"/>
      <c r="DT114" s="998"/>
      <c r="DU114" s="999"/>
      <c r="DV114" s="1001" t="s">
        <v>405</v>
      </c>
      <c r="DW114" s="1002"/>
      <c r="DX114" s="1002"/>
      <c r="DY114" s="1002"/>
      <c r="DZ114" s="1003"/>
    </row>
    <row r="115" spans="1:130" s="199" customFormat="1" ht="26.25" customHeight="1" x14ac:dyDescent="0.15">
      <c r="A115" s="993"/>
      <c r="B115" s="994"/>
      <c r="C115" s="989" t="s">
        <v>416</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972">
        <v>32034</v>
      </c>
      <c r="AB115" s="973"/>
      <c r="AC115" s="973"/>
      <c r="AD115" s="973"/>
      <c r="AE115" s="974"/>
      <c r="AF115" s="975">
        <v>31502</v>
      </c>
      <c r="AG115" s="973"/>
      <c r="AH115" s="973"/>
      <c r="AI115" s="973"/>
      <c r="AJ115" s="974"/>
      <c r="AK115" s="975">
        <v>30702</v>
      </c>
      <c r="AL115" s="973"/>
      <c r="AM115" s="973"/>
      <c r="AN115" s="973"/>
      <c r="AO115" s="974"/>
      <c r="AP115" s="976">
        <v>0.6</v>
      </c>
      <c r="AQ115" s="977"/>
      <c r="AR115" s="977"/>
      <c r="AS115" s="977"/>
      <c r="AT115" s="978"/>
      <c r="AU115" s="939"/>
      <c r="AV115" s="940"/>
      <c r="AW115" s="940"/>
      <c r="AX115" s="940"/>
      <c r="AY115" s="940"/>
      <c r="AZ115" s="988" t="s">
        <v>417</v>
      </c>
      <c r="BA115" s="989"/>
      <c r="BB115" s="989"/>
      <c r="BC115" s="989"/>
      <c r="BD115" s="989"/>
      <c r="BE115" s="989"/>
      <c r="BF115" s="989"/>
      <c r="BG115" s="989"/>
      <c r="BH115" s="989"/>
      <c r="BI115" s="989"/>
      <c r="BJ115" s="989"/>
      <c r="BK115" s="989"/>
      <c r="BL115" s="989"/>
      <c r="BM115" s="989"/>
      <c r="BN115" s="989"/>
      <c r="BO115" s="989"/>
      <c r="BP115" s="990"/>
      <c r="BQ115" s="958" t="s">
        <v>405</v>
      </c>
      <c r="BR115" s="959"/>
      <c r="BS115" s="959"/>
      <c r="BT115" s="959"/>
      <c r="BU115" s="959"/>
      <c r="BV115" s="959" t="s">
        <v>405</v>
      </c>
      <c r="BW115" s="959"/>
      <c r="BX115" s="959"/>
      <c r="BY115" s="959"/>
      <c r="BZ115" s="959"/>
      <c r="CA115" s="959" t="s">
        <v>405</v>
      </c>
      <c r="CB115" s="959"/>
      <c r="CC115" s="959"/>
      <c r="CD115" s="959"/>
      <c r="CE115" s="959"/>
      <c r="CF115" s="953" t="s">
        <v>405</v>
      </c>
      <c r="CG115" s="954"/>
      <c r="CH115" s="954"/>
      <c r="CI115" s="954"/>
      <c r="CJ115" s="954"/>
      <c r="CK115" s="984"/>
      <c r="CL115" s="985"/>
      <c r="CM115" s="988" t="s">
        <v>418</v>
      </c>
      <c r="CN115" s="1009"/>
      <c r="CO115" s="1009"/>
      <c r="CP115" s="1009"/>
      <c r="CQ115" s="1009"/>
      <c r="CR115" s="1009"/>
      <c r="CS115" s="1009"/>
      <c r="CT115" s="1009"/>
      <c r="CU115" s="1009"/>
      <c r="CV115" s="1009"/>
      <c r="CW115" s="1009"/>
      <c r="CX115" s="1009"/>
      <c r="CY115" s="1009"/>
      <c r="CZ115" s="1009"/>
      <c r="DA115" s="1009"/>
      <c r="DB115" s="1009"/>
      <c r="DC115" s="1009"/>
      <c r="DD115" s="1009"/>
      <c r="DE115" s="1009"/>
      <c r="DF115" s="990"/>
      <c r="DG115" s="997" t="s">
        <v>405</v>
      </c>
      <c r="DH115" s="998"/>
      <c r="DI115" s="998"/>
      <c r="DJ115" s="998"/>
      <c r="DK115" s="999"/>
      <c r="DL115" s="1000" t="s">
        <v>405</v>
      </c>
      <c r="DM115" s="998"/>
      <c r="DN115" s="998"/>
      <c r="DO115" s="998"/>
      <c r="DP115" s="999"/>
      <c r="DQ115" s="1000" t="s">
        <v>405</v>
      </c>
      <c r="DR115" s="998"/>
      <c r="DS115" s="998"/>
      <c r="DT115" s="998"/>
      <c r="DU115" s="999"/>
      <c r="DV115" s="1001" t="s">
        <v>405</v>
      </c>
      <c r="DW115" s="1002"/>
      <c r="DX115" s="1002"/>
      <c r="DY115" s="1002"/>
      <c r="DZ115" s="1003"/>
    </row>
    <row r="116" spans="1:130" s="199" customFormat="1" ht="26.25" customHeight="1" x14ac:dyDescent="0.15">
      <c r="A116" s="995"/>
      <c r="B116" s="996"/>
      <c r="C116" s="1004" t="s">
        <v>419</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7" t="s">
        <v>405</v>
      </c>
      <c r="AB116" s="998"/>
      <c r="AC116" s="998"/>
      <c r="AD116" s="998"/>
      <c r="AE116" s="999"/>
      <c r="AF116" s="1000" t="s">
        <v>405</v>
      </c>
      <c r="AG116" s="998"/>
      <c r="AH116" s="998"/>
      <c r="AI116" s="998"/>
      <c r="AJ116" s="999"/>
      <c r="AK116" s="1000" t="s">
        <v>405</v>
      </c>
      <c r="AL116" s="998"/>
      <c r="AM116" s="998"/>
      <c r="AN116" s="998"/>
      <c r="AO116" s="999"/>
      <c r="AP116" s="1001" t="s">
        <v>405</v>
      </c>
      <c r="AQ116" s="1002"/>
      <c r="AR116" s="1002"/>
      <c r="AS116" s="1002"/>
      <c r="AT116" s="1003"/>
      <c r="AU116" s="939"/>
      <c r="AV116" s="940"/>
      <c r="AW116" s="940"/>
      <c r="AX116" s="940"/>
      <c r="AY116" s="940"/>
      <c r="AZ116" s="1006" t="s">
        <v>420</v>
      </c>
      <c r="BA116" s="1007"/>
      <c r="BB116" s="1007"/>
      <c r="BC116" s="1007"/>
      <c r="BD116" s="1007"/>
      <c r="BE116" s="1007"/>
      <c r="BF116" s="1007"/>
      <c r="BG116" s="1007"/>
      <c r="BH116" s="1007"/>
      <c r="BI116" s="1007"/>
      <c r="BJ116" s="1007"/>
      <c r="BK116" s="1007"/>
      <c r="BL116" s="1007"/>
      <c r="BM116" s="1007"/>
      <c r="BN116" s="1007"/>
      <c r="BO116" s="1007"/>
      <c r="BP116" s="1008"/>
      <c r="BQ116" s="958" t="s">
        <v>405</v>
      </c>
      <c r="BR116" s="959"/>
      <c r="BS116" s="959"/>
      <c r="BT116" s="959"/>
      <c r="BU116" s="959"/>
      <c r="BV116" s="959" t="s">
        <v>405</v>
      </c>
      <c r="BW116" s="959"/>
      <c r="BX116" s="959"/>
      <c r="BY116" s="959"/>
      <c r="BZ116" s="959"/>
      <c r="CA116" s="959" t="s">
        <v>405</v>
      </c>
      <c r="CB116" s="959"/>
      <c r="CC116" s="959"/>
      <c r="CD116" s="959"/>
      <c r="CE116" s="959"/>
      <c r="CF116" s="953" t="s">
        <v>405</v>
      </c>
      <c r="CG116" s="954"/>
      <c r="CH116" s="954"/>
      <c r="CI116" s="954"/>
      <c r="CJ116" s="954"/>
      <c r="CK116" s="984"/>
      <c r="CL116" s="985"/>
      <c r="CM116" s="955" t="s">
        <v>421</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7" t="s">
        <v>405</v>
      </c>
      <c r="DH116" s="998"/>
      <c r="DI116" s="998"/>
      <c r="DJ116" s="998"/>
      <c r="DK116" s="999"/>
      <c r="DL116" s="1000" t="s">
        <v>405</v>
      </c>
      <c r="DM116" s="998"/>
      <c r="DN116" s="998"/>
      <c r="DO116" s="998"/>
      <c r="DP116" s="999"/>
      <c r="DQ116" s="1000" t="s">
        <v>405</v>
      </c>
      <c r="DR116" s="998"/>
      <c r="DS116" s="998"/>
      <c r="DT116" s="998"/>
      <c r="DU116" s="999"/>
      <c r="DV116" s="1001" t="s">
        <v>405</v>
      </c>
      <c r="DW116" s="1002"/>
      <c r="DX116" s="1002"/>
      <c r="DY116" s="1002"/>
      <c r="DZ116" s="1003"/>
    </row>
    <row r="117" spans="1:130" s="199" customFormat="1" ht="26.25" customHeight="1" x14ac:dyDescent="0.15">
      <c r="A117" s="943" t="s">
        <v>169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1014" t="s">
        <v>422</v>
      </c>
      <c r="Z117" s="925"/>
      <c r="AA117" s="1015">
        <v>640009</v>
      </c>
      <c r="AB117" s="1016"/>
      <c r="AC117" s="1016"/>
      <c r="AD117" s="1016"/>
      <c r="AE117" s="1017"/>
      <c r="AF117" s="1018">
        <v>615051</v>
      </c>
      <c r="AG117" s="1016"/>
      <c r="AH117" s="1016"/>
      <c r="AI117" s="1016"/>
      <c r="AJ117" s="1017"/>
      <c r="AK117" s="1018">
        <v>573167</v>
      </c>
      <c r="AL117" s="1016"/>
      <c r="AM117" s="1016"/>
      <c r="AN117" s="1016"/>
      <c r="AO117" s="1017"/>
      <c r="AP117" s="1019"/>
      <c r="AQ117" s="1020"/>
      <c r="AR117" s="1020"/>
      <c r="AS117" s="1020"/>
      <c r="AT117" s="1021"/>
      <c r="AU117" s="939"/>
      <c r="AV117" s="940"/>
      <c r="AW117" s="940"/>
      <c r="AX117" s="940"/>
      <c r="AY117" s="940"/>
      <c r="AZ117" s="1006" t="s">
        <v>423</v>
      </c>
      <c r="BA117" s="1007"/>
      <c r="BB117" s="1007"/>
      <c r="BC117" s="1007"/>
      <c r="BD117" s="1007"/>
      <c r="BE117" s="1007"/>
      <c r="BF117" s="1007"/>
      <c r="BG117" s="1007"/>
      <c r="BH117" s="1007"/>
      <c r="BI117" s="1007"/>
      <c r="BJ117" s="1007"/>
      <c r="BK117" s="1007"/>
      <c r="BL117" s="1007"/>
      <c r="BM117" s="1007"/>
      <c r="BN117" s="1007"/>
      <c r="BO117" s="1007"/>
      <c r="BP117" s="1008"/>
      <c r="BQ117" s="958" t="s">
        <v>111</v>
      </c>
      <c r="BR117" s="959"/>
      <c r="BS117" s="959"/>
      <c r="BT117" s="959"/>
      <c r="BU117" s="959"/>
      <c r="BV117" s="959" t="s">
        <v>111</v>
      </c>
      <c r="BW117" s="959"/>
      <c r="BX117" s="959"/>
      <c r="BY117" s="959"/>
      <c r="BZ117" s="959"/>
      <c r="CA117" s="959" t="s">
        <v>111</v>
      </c>
      <c r="CB117" s="959"/>
      <c r="CC117" s="959"/>
      <c r="CD117" s="959"/>
      <c r="CE117" s="959"/>
      <c r="CF117" s="953" t="s">
        <v>111</v>
      </c>
      <c r="CG117" s="954"/>
      <c r="CH117" s="954"/>
      <c r="CI117" s="954"/>
      <c r="CJ117" s="954"/>
      <c r="CK117" s="984"/>
      <c r="CL117" s="985"/>
      <c r="CM117" s="955" t="s">
        <v>424</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7" t="s">
        <v>111</v>
      </c>
      <c r="DH117" s="998"/>
      <c r="DI117" s="998"/>
      <c r="DJ117" s="998"/>
      <c r="DK117" s="999"/>
      <c r="DL117" s="1000" t="s">
        <v>111</v>
      </c>
      <c r="DM117" s="998"/>
      <c r="DN117" s="998"/>
      <c r="DO117" s="998"/>
      <c r="DP117" s="999"/>
      <c r="DQ117" s="1000" t="s">
        <v>111</v>
      </c>
      <c r="DR117" s="998"/>
      <c r="DS117" s="998"/>
      <c r="DT117" s="998"/>
      <c r="DU117" s="999"/>
      <c r="DV117" s="1001" t="s">
        <v>111</v>
      </c>
      <c r="DW117" s="1002"/>
      <c r="DX117" s="1002"/>
      <c r="DY117" s="1002"/>
      <c r="DZ117" s="1003"/>
    </row>
    <row r="118" spans="1:130" s="199" customFormat="1" ht="26.25" customHeight="1" x14ac:dyDescent="0.15">
      <c r="A118" s="943" t="s">
        <v>397</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3" t="s">
        <v>395</v>
      </c>
      <c r="AB118" s="924"/>
      <c r="AC118" s="924"/>
      <c r="AD118" s="924"/>
      <c r="AE118" s="925"/>
      <c r="AF118" s="923" t="s">
        <v>286</v>
      </c>
      <c r="AG118" s="924"/>
      <c r="AH118" s="924"/>
      <c r="AI118" s="924"/>
      <c r="AJ118" s="925"/>
      <c r="AK118" s="923" t="s">
        <v>285</v>
      </c>
      <c r="AL118" s="924"/>
      <c r="AM118" s="924"/>
      <c r="AN118" s="924"/>
      <c r="AO118" s="925"/>
      <c r="AP118" s="1010" t="s">
        <v>396</v>
      </c>
      <c r="AQ118" s="1011"/>
      <c r="AR118" s="1011"/>
      <c r="AS118" s="1011"/>
      <c r="AT118" s="1012"/>
      <c r="AU118" s="939"/>
      <c r="AV118" s="940"/>
      <c r="AW118" s="940"/>
      <c r="AX118" s="940"/>
      <c r="AY118" s="940"/>
      <c r="AZ118" s="1013" t="s">
        <v>425</v>
      </c>
      <c r="BA118" s="1004"/>
      <c r="BB118" s="1004"/>
      <c r="BC118" s="1004"/>
      <c r="BD118" s="1004"/>
      <c r="BE118" s="1004"/>
      <c r="BF118" s="1004"/>
      <c r="BG118" s="1004"/>
      <c r="BH118" s="1004"/>
      <c r="BI118" s="1004"/>
      <c r="BJ118" s="1004"/>
      <c r="BK118" s="1004"/>
      <c r="BL118" s="1004"/>
      <c r="BM118" s="1004"/>
      <c r="BN118" s="1004"/>
      <c r="BO118" s="1004"/>
      <c r="BP118" s="1005"/>
      <c r="BQ118" s="1036" t="s">
        <v>111</v>
      </c>
      <c r="BR118" s="1037"/>
      <c r="BS118" s="1037"/>
      <c r="BT118" s="1037"/>
      <c r="BU118" s="1037"/>
      <c r="BV118" s="1037" t="s">
        <v>111</v>
      </c>
      <c r="BW118" s="1037"/>
      <c r="BX118" s="1037"/>
      <c r="BY118" s="1037"/>
      <c r="BZ118" s="1037"/>
      <c r="CA118" s="1037" t="s">
        <v>111</v>
      </c>
      <c r="CB118" s="1037"/>
      <c r="CC118" s="1037"/>
      <c r="CD118" s="1037"/>
      <c r="CE118" s="1037"/>
      <c r="CF118" s="953" t="s">
        <v>111</v>
      </c>
      <c r="CG118" s="954"/>
      <c r="CH118" s="954"/>
      <c r="CI118" s="954"/>
      <c r="CJ118" s="954"/>
      <c r="CK118" s="984"/>
      <c r="CL118" s="985"/>
      <c r="CM118" s="955" t="s">
        <v>426</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7" t="s">
        <v>111</v>
      </c>
      <c r="DH118" s="998"/>
      <c r="DI118" s="998"/>
      <c r="DJ118" s="998"/>
      <c r="DK118" s="999"/>
      <c r="DL118" s="1000" t="s">
        <v>111</v>
      </c>
      <c r="DM118" s="998"/>
      <c r="DN118" s="998"/>
      <c r="DO118" s="998"/>
      <c r="DP118" s="999"/>
      <c r="DQ118" s="1000" t="s">
        <v>111</v>
      </c>
      <c r="DR118" s="998"/>
      <c r="DS118" s="998"/>
      <c r="DT118" s="998"/>
      <c r="DU118" s="999"/>
      <c r="DV118" s="1001" t="s">
        <v>111</v>
      </c>
      <c r="DW118" s="1002"/>
      <c r="DX118" s="1002"/>
      <c r="DY118" s="1002"/>
      <c r="DZ118" s="1003"/>
    </row>
    <row r="119" spans="1:130" s="199" customFormat="1" ht="26.25" customHeight="1" x14ac:dyDescent="0.15">
      <c r="A119" s="1097" t="s">
        <v>400</v>
      </c>
      <c r="B119" s="983"/>
      <c r="C119" s="962" t="s">
        <v>401</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30" t="s">
        <v>111</v>
      </c>
      <c r="AB119" s="931"/>
      <c r="AC119" s="931"/>
      <c r="AD119" s="931"/>
      <c r="AE119" s="932"/>
      <c r="AF119" s="933" t="s">
        <v>111</v>
      </c>
      <c r="AG119" s="931"/>
      <c r="AH119" s="931"/>
      <c r="AI119" s="931"/>
      <c r="AJ119" s="932"/>
      <c r="AK119" s="933" t="s">
        <v>111</v>
      </c>
      <c r="AL119" s="931"/>
      <c r="AM119" s="931"/>
      <c r="AN119" s="931"/>
      <c r="AO119" s="932"/>
      <c r="AP119" s="934" t="s">
        <v>111</v>
      </c>
      <c r="AQ119" s="935"/>
      <c r="AR119" s="935"/>
      <c r="AS119" s="935"/>
      <c r="AT119" s="936"/>
      <c r="AU119" s="941"/>
      <c r="AV119" s="942"/>
      <c r="AW119" s="942"/>
      <c r="AX119" s="942"/>
      <c r="AY119" s="942"/>
      <c r="AZ119" s="230" t="s">
        <v>169</v>
      </c>
      <c r="BA119" s="230"/>
      <c r="BB119" s="230"/>
      <c r="BC119" s="230"/>
      <c r="BD119" s="230"/>
      <c r="BE119" s="230"/>
      <c r="BF119" s="230"/>
      <c r="BG119" s="230"/>
      <c r="BH119" s="230"/>
      <c r="BI119" s="230"/>
      <c r="BJ119" s="230"/>
      <c r="BK119" s="230"/>
      <c r="BL119" s="230"/>
      <c r="BM119" s="230"/>
      <c r="BN119" s="230"/>
      <c r="BO119" s="1014" t="s">
        <v>427</v>
      </c>
      <c r="BP119" s="1045"/>
      <c r="BQ119" s="1036">
        <v>7097706</v>
      </c>
      <c r="BR119" s="1037"/>
      <c r="BS119" s="1037"/>
      <c r="BT119" s="1037"/>
      <c r="BU119" s="1037"/>
      <c r="BV119" s="1037">
        <v>6424405</v>
      </c>
      <c r="BW119" s="1037"/>
      <c r="BX119" s="1037"/>
      <c r="BY119" s="1037"/>
      <c r="BZ119" s="1037"/>
      <c r="CA119" s="1037">
        <v>5818555</v>
      </c>
      <c r="CB119" s="1037"/>
      <c r="CC119" s="1037"/>
      <c r="CD119" s="1037"/>
      <c r="CE119" s="1037"/>
      <c r="CF119" s="1038"/>
      <c r="CG119" s="1039"/>
      <c r="CH119" s="1039"/>
      <c r="CI119" s="1039"/>
      <c r="CJ119" s="1040"/>
      <c r="CK119" s="986"/>
      <c r="CL119" s="987"/>
      <c r="CM119" s="1041" t="s">
        <v>428</v>
      </c>
      <c r="CN119" s="1042"/>
      <c r="CO119" s="1042"/>
      <c r="CP119" s="1042"/>
      <c r="CQ119" s="1042"/>
      <c r="CR119" s="1042"/>
      <c r="CS119" s="1042"/>
      <c r="CT119" s="1042"/>
      <c r="CU119" s="1042"/>
      <c r="CV119" s="1042"/>
      <c r="CW119" s="1042"/>
      <c r="CX119" s="1042"/>
      <c r="CY119" s="1042"/>
      <c r="CZ119" s="1042"/>
      <c r="DA119" s="1042"/>
      <c r="DB119" s="1042"/>
      <c r="DC119" s="1042"/>
      <c r="DD119" s="1042"/>
      <c r="DE119" s="1042"/>
      <c r="DF119" s="1043"/>
      <c r="DG119" s="1044">
        <v>93969</v>
      </c>
      <c r="DH119" s="1023"/>
      <c r="DI119" s="1023"/>
      <c r="DJ119" s="1023"/>
      <c r="DK119" s="1024"/>
      <c r="DL119" s="1022">
        <v>62467</v>
      </c>
      <c r="DM119" s="1023"/>
      <c r="DN119" s="1023"/>
      <c r="DO119" s="1023"/>
      <c r="DP119" s="1024"/>
      <c r="DQ119" s="1022">
        <v>31765</v>
      </c>
      <c r="DR119" s="1023"/>
      <c r="DS119" s="1023"/>
      <c r="DT119" s="1023"/>
      <c r="DU119" s="1024"/>
      <c r="DV119" s="1025">
        <v>0.7</v>
      </c>
      <c r="DW119" s="1026"/>
      <c r="DX119" s="1026"/>
      <c r="DY119" s="1026"/>
      <c r="DZ119" s="1027"/>
    </row>
    <row r="120" spans="1:130" s="199" customFormat="1" ht="26.25" customHeight="1" x14ac:dyDescent="0.15">
      <c r="A120" s="1098"/>
      <c r="B120" s="985"/>
      <c r="C120" s="955" t="s">
        <v>404</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7" t="s">
        <v>111</v>
      </c>
      <c r="AB120" s="998"/>
      <c r="AC120" s="998"/>
      <c r="AD120" s="998"/>
      <c r="AE120" s="999"/>
      <c r="AF120" s="1000" t="s">
        <v>111</v>
      </c>
      <c r="AG120" s="998"/>
      <c r="AH120" s="998"/>
      <c r="AI120" s="998"/>
      <c r="AJ120" s="999"/>
      <c r="AK120" s="1000" t="s">
        <v>111</v>
      </c>
      <c r="AL120" s="998"/>
      <c r="AM120" s="998"/>
      <c r="AN120" s="998"/>
      <c r="AO120" s="999"/>
      <c r="AP120" s="1001" t="s">
        <v>111</v>
      </c>
      <c r="AQ120" s="1002"/>
      <c r="AR120" s="1002"/>
      <c r="AS120" s="1002"/>
      <c r="AT120" s="1003"/>
      <c r="AU120" s="1028" t="s">
        <v>429</v>
      </c>
      <c r="AV120" s="1029"/>
      <c r="AW120" s="1029"/>
      <c r="AX120" s="1029"/>
      <c r="AY120" s="1030"/>
      <c r="AZ120" s="979" t="s">
        <v>430</v>
      </c>
      <c r="BA120" s="928"/>
      <c r="BB120" s="928"/>
      <c r="BC120" s="928"/>
      <c r="BD120" s="928"/>
      <c r="BE120" s="928"/>
      <c r="BF120" s="928"/>
      <c r="BG120" s="928"/>
      <c r="BH120" s="928"/>
      <c r="BI120" s="928"/>
      <c r="BJ120" s="928"/>
      <c r="BK120" s="928"/>
      <c r="BL120" s="928"/>
      <c r="BM120" s="928"/>
      <c r="BN120" s="928"/>
      <c r="BO120" s="928"/>
      <c r="BP120" s="929"/>
      <c r="BQ120" s="965">
        <v>12835601</v>
      </c>
      <c r="BR120" s="966"/>
      <c r="BS120" s="966"/>
      <c r="BT120" s="966"/>
      <c r="BU120" s="966"/>
      <c r="BV120" s="966">
        <v>12705024</v>
      </c>
      <c r="BW120" s="966"/>
      <c r="BX120" s="966"/>
      <c r="BY120" s="966"/>
      <c r="BZ120" s="966"/>
      <c r="CA120" s="966">
        <v>12878426</v>
      </c>
      <c r="CB120" s="966"/>
      <c r="CC120" s="966"/>
      <c r="CD120" s="966"/>
      <c r="CE120" s="966"/>
      <c r="CF120" s="980">
        <v>266.60000000000002</v>
      </c>
      <c r="CG120" s="981"/>
      <c r="CH120" s="981"/>
      <c r="CI120" s="981"/>
      <c r="CJ120" s="981"/>
      <c r="CK120" s="1046" t="s">
        <v>431</v>
      </c>
      <c r="CL120" s="1047"/>
      <c r="CM120" s="1047"/>
      <c r="CN120" s="1047"/>
      <c r="CO120" s="1048"/>
      <c r="CP120" s="1054" t="s">
        <v>379</v>
      </c>
      <c r="CQ120" s="1055"/>
      <c r="CR120" s="1055"/>
      <c r="CS120" s="1055"/>
      <c r="CT120" s="1055"/>
      <c r="CU120" s="1055"/>
      <c r="CV120" s="1055"/>
      <c r="CW120" s="1055"/>
      <c r="CX120" s="1055"/>
      <c r="CY120" s="1055"/>
      <c r="CZ120" s="1055"/>
      <c r="DA120" s="1055"/>
      <c r="DB120" s="1055"/>
      <c r="DC120" s="1055"/>
      <c r="DD120" s="1055"/>
      <c r="DE120" s="1055"/>
      <c r="DF120" s="1056"/>
      <c r="DG120" s="965">
        <v>896371</v>
      </c>
      <c r="DH120" s="966"/>
      <c r="DI120" s="966"/>
      <c r="DJ120" s="966"/>
      <c r="DK120" s="966"/>
      <c r="DL120" s="966">
        <v>834934</v>
      </c>
      <c r="DM120" s="966"/>
      <c r="DN120" s="966"/>
      <c r="DO120" s="966"/>
      <c r="DP120" s="966"/>
      <c r="DQ120" s="966">
        <v>772167</v>
      </c>
      <c r="DR120" s="966"/>
      <c r="DS120" s="966"/>
      <c r="DT120" s="966"/>
      <c r="DU120" s="966"/>
      <c r="DV120" s="967">
        <v>16</v>
      </c>
      <c r="DW120" s="967"/>
      <c r="DX120" s="967"/>
      <c r="DY120" s="967"/>
      <c r="DZ120" s="968"/>
    </row>
    <row r="121" spans="1:130" s="199" customFormat="1" ht="26.25" customHeight="1" x14ac:dyDescent="0.15">
      <c r="A121" s="1098"/>
      <c r="B121" s="985"/>
      <c r="C121" s="1006" t="s">
        <v>432</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7" t="s">
        <v>111</v>
      </c>
      <c r="AB121" s="998"/>
      <c r="AC121" s="998"/>
      <c r="AD121" s="998"/>
      <c r="AE121" s="999"/>
      <c r="AF121" s="1000" t="s">
        <v>111</v>
      </c>
      <c r="AG121" s="998"/>
      <c r="AH121" s="998"/>
      <c r="AI121" s="998"/>
      <c r="AJ121" s="999"/>
      <c r="AK121" s="1000" t="s">
        <v>111</v>
      </c>
      <c r="AL121" s="998"/>
      <c r="AM121" s="998"/>
      <c r="AN121" s="998"/>
      <c r="AO121" s="999"/>
      <c r="AP121" s="1001" t="s">
        <v>111</v>
      </c>
      <c r="AQ121" s="1002"/>
      <c r="AR121" s="1002"/>
      <c r="AS121" s="1002"/>
      <c r="AT121" s="1003"/>
      <c r="AU121" s="1031"/>
      <c r="AV121" s="1032"/>
      <c r="AW121" s="1032"/>
      <c r="AX121" s="1032"/>
      <c r="AY121" s="1033"/>
      <c r="AZ121" s="988" t="s">
        <v>433</v>
      </c>
      <c r="BA121" s="989"/>
      <c r="BB121" s="989"/>
      <c r="BC121" s="989"/>
      <c r="BD121" s="989"/>
      <c r="BE121" s="989"/>
      <c r="BF121" s="989"/>
      <c r="BG121" s="989"/>
      <c r="BH121" s="989"/>
      <c r="BI121" s="989"/>
      <c r="BJ121" s="989"/>
      <c r="BK121" s="989"/>
      <c r="BL121" s="989"/>
      <c r="BM121" s="989"/>
      <c r="BN121" s="989"/>
      <c r="BO121" s="989"/>
      <c r="BP121" s="990"/>
      <c r="BQ121" s="958">
        <v>77804</v>
      </c>
      <c r="BR121" s="959"/>
      <c r="BS121" s="959"/>
      <c r="BT121" s="959"/>
      <c r="BU121" s="959"/>
      <c r="BV121" s="959">
        <v>81598</v>
      </c>
      <c r="BW121" s="959"/>
      <c r="BX121" s="959"/>
      <c r="BY121" s="959"/>
      <c r="BZ121" s="959"/>
      <c r="CA121" s="959">
        <v>85102</v>
      </c>
      <c r="CB121" s="959"/>
      <c r="CC121" s="959"/>
      <c r="CD121" s="959"/>
      <c r="CE121" s="959"/>
      <c r="CF121" s="953">
        <v>1.8</v>
      </c>
      <c r="CG121" s="954"/>
      <c r="CH121" s="954"/>
      <c r="CI121" s="954"/>
      <c r="CJ121" s="954"/>
      <c r="CK121" s="1049"/>
      <c r="CL121" s="1050"/>
      <c r="CM121" s="1050"/>
      <c r="CN121" s="1050"/>
      <c r="CO121" s="1051"/>
      <c r="CP121" s="1059" t="s">
        <v>380</v>
      </c>
      <c r="CQ121" s="1060"/>
      <c r="CR121" s="1060"/>
      <c r="CS121" s="1060"/>
      <c r="CT121" s="1060"/>
      <c r="CU121" s="1060"/>
      <c r="CV121" s="1060"/>
      <c r="CW121" s="1060"/>
      <c r="CX121" s="1060"/>
      <c r="CY121" s="1060"/>
      <c r="CZ121" s="1060"/>
      <c r="DA121" s="1060"/>
      <c r="DB121" s="1060"/>
      <c r="DC121" s="1060"/>
      <c r="DD121" s="1060"/>
      <c r="DE121" s="1060"/>
      <c r="DF121" s="1061"/>
      <c r="DG121" s="958">
        <v>595890</v>
      </c>
      <c r="DH121" s="959"/>
      <c r="DI121" s="959"/>
      <c r="DJ121" s="959"/>
      <c r="DK121" s="959"/>
      <c r="DL121" s="959">
        <v>555342</v>
      </c>
      <c r="DM121" s="959"/>
      <c r="DN121" s="959"/>
      <c r="DO121" s="959"/>
      <c r="DP121" s="959"/>
      <c r="DQ121" s="959">
        <v>515255</v>
      </c>
      <c r="DR121" s="959"/>
      <c r="DS121" s="959"/>
      <c r="DT121" s="959"/>
      <c r="DU121" s="959"/>
      <c r="DV121" s="960">
        <v>10.7</v>
      </c>
      <c r="DW121" s="960"/>
      <c r="DX121" s="960"/>
      <c r="DY121" s="960"/>
      <c r="DZ121" s="961"/>
    </row>
    <row r="122" spans="1:130" s="199" customFormat="1" ht="26.25" customHeight="1" x14ac:dyDescent="0.15">
      <c r="A122" s="1098"/>
      <c r="B122" s="985"/>
      <c r="C122" s="955" t="s">
        <v>415</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7" t="s">
        <v>111</v>
      </c>
      <c r="AB122" s="998"/>
      <c r="AC122" s="998"/>
      <c r="AD122" s="998"/>
      <c r="AE122" s="999"/>
      <c r="AF122" s="1000" t="s">
        <v>111</v>
      </c>
      <c r="AG122" s="998"/>
      <c r="AH122" s="998"/>
      <c r="AI122" s="998"/>
      <c r="AJ122" s="999"/>
      <c r="AK122" s="1000" t="s">
        <v>111</v>
      </c>
      <c r="AL122" s="998"/>
      <c r="AM122" s="998"/>
      <c r="AN122" s="998"/>
      <c r="AO122" s="999"/>
      <c r="AP122" s="1001" t="s">
        <v>111</v>
      </c>
      <c r="AQ122" s="1002"/>
      <c r="AR122" s="1002"/>
      <c r="AS122" s="1002"/>
      <c r="AT122" s="1003"/>
      <c r="AU122" s="1031"/>
      <c r="AV122" s="1032"/>
      <c r="AW122" s="1032"/>
      <c r="AX122" s="1032"/>
      <c r="AY122" s="1033"/>
      <c r="AZ122" s="1013" t="s">
        <v>434</v>
      </c>
      <c r="BA122" s="1004"/>
      <c r="BB122" s="1004"/>
      <c r="BC122" s="1004"/>
      <c r="BD122" s="1004"/>
      <c r="BE122" s="1004"/>
      <c r="BF122" s="1004"/>
      <c r="BG122" s="1004"/>
      <c r="BH122" s="1004"/>
      <c r="BI122" s="1004"/>
      <c r="BJ122" s="1004"/>
      <c r="BK122" s="1004"/>
      <c r="BL122" s="1004"/>
      <c r="BM122" s="1004"/>
      <c r="BN122" s="1004"/>
      <c r="BO122" s="1004"/>
      <c r="BP122" s="1005"/>
      <c r="BQ122" s="1036">
        <v>4593452</v>
      </c>
      <c r="BR122" s="1037"/>
      <c r="BS122" s="1037"/>
      <c r="BT122" s="1037"/>
      <c r="BU122" s="1037"/>
      <c r="BV122" s="1037">
        <v>4220597</v>
      </c>
      <c r="BW122" s="1037"/>
      <c r="BX122" s="1037"/>
      <c r="BY122" s="1037"/>
      <c r="BZ122" s="1037"/>
      <c r="CA122" s="1037">
        <v>3853534</v>
      </c>
      <c r="CB122" s="1037"/>
      <c r="CC122" s="1037"/>
      <c r="CD122" s="1037"/>
      <c r="CE122" s="1037"/>
      <c r="CF122" s="1057">
        <v>79.8</v>
      </c>
      <c r="CG122" s="1058"/>
      <c r="CH122" s="1058"/>
      <c r="CI122" s="1058"/>
      <c r="CJ122" s="1058"/>
      <c r="CK122" s="1049"/>
      <c r="CL122" s="1050"/>
      <c r="CM122" s="1050"/>
      <c r="CN122" s="1050"/>
      <c r="CO122" s="1051"/>
      <c r="CP122" s="1059" t="s">
        <v>378</v>
      </c>
      <c r="CQ122" s="1060"/>
      <c r="CR122" s="1060"/>
      <c r="CS122" s="1060"/>
      <c r="CT122" s="1060"/>
      <c r="CU122" s="1060"/>
      <c r="CV122" s="1060"/>
      <c r="CW122" s="1060"/>
      <c r="CX122" s="1060"/>
      <c r="CY122" s="1060"/>
      <c r="CZ122" s="1060"/>
      <c r="DA122" s="1060"/>
      <c r="DB122" s="1060"/>
      <c r="DC122" s="1060"/>
      <c r="DD122" s="1060"/>
      <c r="DE122" s="1060"/>
      <c r="DF122" s="1061"/>
      <c r="DG122" s="958">
        <v>602265</v>
      </c>
      <c r="DH122" s="959"/>
      <c r="DI122" s="959"/>
      <c r="DJ122" s="959"/>
      <c r="DK122" s="959"/>
      <c r="DL122" s="959">
        <v>473061</v>
      </c>
      <c r="DM122" s="959"/>
      <c r="DN122" s="959"/>
      <c r="DO122" s="959"/>
      <c r="DP122" s="959"/>
      <c r="DQ122" s="959">
        <v>352996</v>
      </c>
      <c r="DR122" s="959"/>
      <c r="DS122" s="959"/>
      <c r="DT122" s="959"/>
      <c r="DU122" s="959"/>
      <c r="DV122" s="960">
        <v>7.3</v>
      </c>
      <c r="DW122" s="960"/>
      <c r="DX122" s="960"/>
      <c r="DY122" s="960"/>
      <c r="DZ122" s="961"/>
    </row>
    <row r="123" spans="1:130" s="199" customFormat="1" ht="26.25" customHeight="1" x14ac:dyDescent="0.15">
      <c r="A123" s="1098"/>
      <c r="B123" s="985"/>
      <c r="C123" s="955" t="s">
        <v>421</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7" t="s">
        <v>111</v>
      </c>
      <c r="AB123" s="998"/>
      <c r="AC123" s="998"/>
      <c r="AD123" s="998"/>
      <c r="AE123" s="999"/>
      <c r="AF123" s="1000" t="s">
        <v>111</v>
      </c>
      <c r="AG123" s="998"/>
      <c r="AH123" s="998"/>
      <c r="AI123" s="998"/>
      <c r="AJ123" s="999"/>
      <c r="AK123" s="1000" t="s">
        <v>111</v>
      </c>
      <c r="AL123" s="998"/>
      <c r="AM123" s="998"/>
      <c r="AN123" s="998"/>
      <c r="AO123" s="999"/>
      <c r="AP123" s="1001" t="s">
        <v>111</v>
      </c>
      <c r="AQ123" s="1002"/>
      <c r="AR123" s="1002"/>
      <c r="AS123" s="1002"/>
      <c r="AT123" s="1003"/>
      <c r="AU123" s="1034"/>
      <c r="AV123" s="1035"/>
      <c r="AW123" s="1035"/>
      <c r="AX123" s="1035"/>
      <c r="AY123" s="1035"/>
      <c r="AZ123" s="230" t="s">
        <v>169</v>
      </c>
      <c r="BA123" s="230"/>
      <c r="BB123" s="230"/>
      <c r="BC123" s="230"/>
      <c r="BD123" s="230"/>
      <c r="BE123" s="230"/>
      <c r="BF123" s="230"/>
      <c r="BG123" s="230"/>
      <c r="BH123" s="230"/>
      <c r="BI123" s="230"/>
      <c r="BJ123" s="230"/>
      <c r="BK123" s="230"/>
      <c r="BL123" s="230"/>
      <c r="BM123" s="230"/>
      <c r="BN123" s="230"/>
      <c r="BO123" s="1014" t="s">
        <v>435</v>
      </c>
      <c r="BP123" s="1045"/>
      <c r="BQ123" s="1104">
        <v>17506857</v>
      </c>
      <c r="BR123" s="1105"/>
      <c r="BS123" s="1105"/>
      <c r="BT123" s="1105"/>
      <c r="BU123" s="1105"/>
      <c r="BV123" s="1105">
        <v>17007219</v>
      </c>
      <c r="BW123" s="1105"/>
      <c r="BX123" s="1105"/>
      <c r="BY123" s="1105"/>
      <c r="BZ123" s="1105"/>
      <c r="CA123" s="1105">
        <v>16817062</v>
      </c>
      <c r="CB123" s="1105"/>
      <c r="CC123" s="1105"/>
      <c r="CD123" s="1105"/>
      <c r="CE123" s="1105"/>
      <c r="CF123" s="1038"/>
      <c r="CG123" s="1039"/>
      <c r="CH123" s="1039"/>
      <c r="CI123" s="1039"/>
      <c r="CJ123" s="1040"/>
      <c r="CK123" s="1049"/>
      <c r="CL123" s="1050"/>
      <c r="CM123" s="1050"/>
      <c r="CN123" s="1050"/>
      <c r="CO123" s="1051"/>
      <c r="CP123" s="1059" t="s">
        <v>436</v>
      </c>
      <c r="CQ123" s="1060"/>
      <c r="CR123" s="1060"/>
      <c r="CS123" s="1060"/>
      <c r="CT123" s="1060"/>
      <c r="CU123" s="1060"/>
      <c r="CV123" s="1060"/>
      <c r="CW123" s="1060"/>
      <c r="CX123" s="1060"/>
      <c r="CY123" s="1060"/>
      <c r="CZ123" s="1060"/>
      <c r="DA123" s="1060"/>
      <c r="DB123" s="1060"/>
      <c r="DC123" s="1060"/>
      <c r="DD123" s="1060"/>
      <c r="DE123" s="1060"/>
      <c r="DF123" s="1061"/>
      <c r="DG123" s="997">
        <v>361</v>
      </c>
      <c r="DH123" s="998"/>
      <c r="DI123" s="998"/>
      <c r="DJ123" s="998"/>
      <c r="DK123" s="999"/>
      <c r="DL123" s="1000">
        <v>224</v>
      </c>
      <c r="DM123" s="998"/>
      <c r="DN123" s="998"/>
      <c r="DO123" s="998"/>
      <c r="DP123" s="999"/>
      <c r="DQ123" s="1000">
        <v>326</v>
      </c>
      <c r="DR123" s="998"/>
      <c r="DS123" s="998"/>
      <c r="DT123" s="998"/>
      <c r="DU123" s="999"/>
      <c r="DV123" s="1001">
        <v>0</v>
      </c>
      <c r="DW123" s="1002"/>
      <c r="DX123" s="1002"/>
      <c r="DY123" s="1002"/>
      <c r="DZ123" s="1003"/>
    </row>
    <row r="124" spans="1:130" s="199" customFormat="1" ht="26.25" customHeight="1" thickBot="1" x14ac:dyDescent="0.2">
      <c r="A124" s="1098"/>
      <c r="B124" s="985"/>
      <c r="C124" s="955" t="s">
        <v>424</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7" t="s">
        <v>111</v>
      </c>
      <c r="AB124" s="998"/>
      <c r="AC124" s="998"/>
      <c r="AD124" s="998"/>
      <c r="AE124" s="999"/>
      <c r="AF124" s="1000" t="s">
        <v>111</v>
      </c>
      <c r="AG124" s="998"/>
      <c r="AH124" s="998"/>
      <c r="AI124" s="998"/>
      <c r="AJ124" s="999"/>
      <c r="AK124" s="1000" t="s">
        <v>111</v>
      </c>
      <c r="AL124" s="998"/>
      <c r="AM124" s="998"/>
      <c r="AN124" s="998"/>
      <c r="AO124" s="999"/>
      <c r="AP124" s="1001" t="s">
        <v>111</v>
      </c>
      <c r="AQ124" s="1002"/>
      <c r="AR124" s="1002"/>
      <c r="AS124" s="1002"/>
      <c r="AT124" s="1003"/>
      <c r="AU124" s="1100" t="s">
        <v>437</v>
      </c>
      <c r="AV124" s="1101"/>
      <c r="AW124" s="1101"/>
      <c r="AX124" s="1101"/>
      <c r="AY124" s="1101"/>
      <c r="AZ124" s="1101"/>
      <c r="BA124" s="1101"/>
      <c r="BB124" s="1101"/>
      <c r="BC124" s="1101"/>
      <c r="BD124" s="1101"/>
      <c r="BE124" s="1101"/>
      <c r="BF124" s="1101"/>
      <c r="BG124" s="1101"/>
      <c r="BH124" s="1101"/>
      <c r="BI124" s="1101"/>
      <c r="BJ124" s="1101"/>
      <c r="BK124" s="1101"/>
      <c r="BL124" s="1101"/>
      <c r="BM124" s="1101"/>
      <c r="BN124" s="1101"/>
      <c r="BO124" s="1101"/>
      <c r="BP124" s="1102"/>
      <c r="BQ124" s="1103" t="s">
        <v>111</v>
      </c>
      <c r="BR124" s="1067"/>
      <c r="BS124" s="1067"/>
      <c r="BT124" s="1067"/>
      <c r="BU124" s="1067"/>
      <c r="BV124" s="1067" t="s">
        <v>111</v>
      </c>
      <c r="BW124" s="1067"/>
      <c r="BX124" s="1067"/>
      <c r="BY124" s="1067"/>
      <c r="BZ124" s="1067"/>
      <c r="CA124" s="1067" t="s">
        <v>111</v>
      </c>
      <c r="CB124" s="1067"/>
      <c r="CC124" s="1067"/>
      <c r="CD124" s="1067"/>
      <c r="CE124" s="1067"/>
      <c r="CF124" s="1068"/>
      <c r="CG124" s="1069"/>
      <c r="CH124" s="1069"/>
      <c r="CI124" s="1069"/>
      <c r="CJ124" s="1070"/>
      <c r="CK124" s="1052"/>
      <c r="CL124" s="1052"/>
      <c r="CM124" s="1052"/>
      <c r="CN124" s="1052"/>
      <c r="CO124" s="1053"/>
      <c r="CP124" s="1059" t="s">
        <v>438</v>
      </c>
      <c r="CQ124" s="1060"/>
      <c r="CR124" s="1060"/>
      <c r="CS124" s="1060"/>
      <c r="CT124" s="1060"/>
      <c r="CU124" s="1060"/>
      <c r="CV124" s="1060"/>
      <c r="CW124" s="1060"/>
      <c r="CX124" s="1060"/>
      <c r="CY124" s="1060"/>
      <c r="CZ124" s="1060"/>
      <c r="DA124" s="1060"/>
      <c r="DB124" s="1060"/>
      <c r="DC124" s="1060"/>
      <c r="DD124" s="1060"/>
      <c r="DE124" s="1060"/>
      <c r="DF124" s="1061"/>
      <c r="DG124" s="1044" t="s">
        <v>439</v>
      </c>
      <c r="DH124" s="1023"/>
      <c r="DI124" s="1023"/>
      <c r="DJ124" s="1023"/>
      <c r="DK124" s="1024"/>
      <c r="DL124" s="1022" t="s">
        <v>439</v>
      </c>
      <c r="DM124" s="1023"/>
      <c r="DN124" s="1023"/>
      <c r="DO124" s="1023"/>
      <c r="DP124" s="1024"/>
      <c r="DQ124" s="1022" t="s">
        <v>439</v>
      </c>
      <c r="DR124" s="1023"/>
      <c r="DS124" s="1023"/>
      <c r="DT124" s="1023"/>
      <c r="DU124" s="1024"/>
      <c r="DV124" s="1025" t="s">
        <v>439</v>
      </c>
      <c r="DW124" s="1026"/>
      <c r="DX124" s="1026"/>
      <c r="DY124" s="1026"/>
      <c r="DZ124" s="1027"/>
    </row>
    <row r="125" spans="1:130" s="199" customFormat="1" ht="26.25" customHeight="1" x14ac:dyDescent="0.15">
      <c r="A125" s="1098"/>
      <c r="B125" s="985"/>
      <c r="C125" s="955" t="s">
        <v>426</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7" t="s">
        <v>439</v>
      </c>
      <c r="AB125" s="998"/>
      <c r="AC125" s="998"/>
      <c r="AD125" s="998"/>
      <c r="AE125" s="999"/>
      <c r="AF125" s="1000" t="s">
        <v>439</v>
      </c>
      <c r="AG125" s="998"/>
      <c r="AH125" s="998"/>
      <c r="AI125" s="998"/>
      <c r="AJ125" s="999"/>
      <c r="AK125" s="1000" t="s">
        <v>439</v>
      </c>
      <c r="AL125" s="998"/>
      <c r="AM125" s="998"/>
      <c r="AN125" s="998"/>
      <c r="AO125" s="999"/>
      <c r="AP125" s="1001" t="s">
        <v>439</v>
      </c>
      <c r="AQ125" s="1002"/>
      <c r="AR125" s="1002"/>
      <c r="AS125" s="1002"/>
      <c r="AT125" s="100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62" t="s">
        <v>440</v>
      </c>
      <c r="CL125" s="1047"/>
      <c r="CM125" s="1047"/>
      <c r="CN125" s="1047"/>
      <c r="CO125" s="1048"/>
      <c r="CP125" s="979" t="s">
        <v>441</v>
      </c>
      <c r="CQ125" s="928"/>
      <c r="CR125" s="928"/>
      <c r="CS125" s="928"/>
      <c r="CT125" s="928"/>
      <c r="CU125" s="928"/>
      <c r="CV125" s="928"/>
      <c r="CW125" s="928"/>
      <c r="CX125" s="928"/>
      <c r="CY125" s="928"/>
      <c r="CZ125" s="928"/>
      <c r="DA125" s="928"/>
      <c r="DB125" s="928"/>
      <c r="DC125" s="928"/>
      <c r="DD125" s="928"/>
      <c r="DE125" s="928"/>
      <c r="DF125" s="929"/>
      <c r="DG125" s="965" t="s">
        <v>439</v>
      </c>
      <c r="DH125" s="966"/>
      <c r="DI125" s="966"/>
      <c r="DJ125" s="966"/>
      <c r="DK125" s="966"/>
      <c r="DL125" s="966" t="s">
        <v>439</v>
      </c>
      <c r="DM125" s="966"/>
      <c r="DN125" s="966"/>
      <c r="DO125" s="966"/>
      <c r="DP125" s="966"/>
      <c r="DQ125" s="966" t="s">
        <v>439</v>
      </c>
      <c r="DR125" s="966"/>
      <c r="DS125" s="966"/>
      <c r="DT125" s="966"/>
      <c r="DU125" s="966"/>
      <c r="DV125" s="967" t="s">
        <v>439</v>
      </c>
      <c r="DW125" s="967"/>
      <c r="DX125" s="967"/>
      <c r="DY125" s="967"/>
      <c r="DZ125" s="968"/>
    </row>
    <row r="126" spans="1:130" s="199" customFormat="1" ht="26.25" customHeight="1" thickBot="1" x14ac:dyDescent="0.2">
      <c r="A126" s="1098"/>
      <c r="B126" s="985"/>
      <c r="C126" s="955" t="s">
        <v>428</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7">
        <v>32034</v>
      </c>
      <c r="AB126" s="998"/>
      <c r="AC126" s="998"/>
      <c r="AD126" s="998"/>
      <c r="AE126" s="999"/>
      <c r="AF126" s="1000">
        <v>31502</v>
      </c>
      <c r="AG126" s="998"/>
      <c r="AH126" s="998"/>
      <c r="AI126" s="998"/>
      <c r="AJ126" s="999"/>
      <c r="AK126" s="1000">
        <v>30702</v>
      </c>
      <c r="AL126" s="998"/>
      <c r="AM126" s="998"/>
      <c r="AN126" s="998"/>
      <c r="AO126" s="999"/>
      <c r="AP126" s="1001">
        <v>0.6</v>
      </c>
      <c r="AQ126" s="1002"/>
      <c r="AR126" s="1002"/>
      <c r="AS126" s="1002"/>
      <c r="AT126" s="100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63"/>
      <c r="CL126" s="1050"/>
      <c r="CM126" s="1050"/>
      <c r="CN126" s="1050"/>
      <c r="CO126" s="1051"/>
      <c r="CP126" s="988" t="s">
        <v>442</v>
      </c>
      <c r="CQ126" s="989"/>
      <c r="CR126" s="989"/>
      <c r="CS126" s="989"/>
      <c r="CT126" s="989"/>
      <c r="CU126" s="989"/>
      <c r="CV126" s="989"/>
      <c r="CW126" s="989"/>
      <c r="CX126" s="989"/>
      <c r="CY126" s="989"/>
      <c r="CZ126" s="989"/>
      <c r="DA126" s="989"/>
      <c r="DB126" s="989"/>
      <c r="DC126" s="989"/>
      <c r="DD126" s="989"/>
      <c r="DE126" s="989"/>
      <c r="DF126" s="990"/>
      <c r="DG126" s="958" t="s">
        <v>439</v>
      </c>
      <c r="DH126" s="959"/>
      <c r="DI126" s="959"/>
      <c r="DJ126" s="959"/>
      <c r="DK126" s="959"/>
      <c r="DL126" s="959" t="s">
        <v>439</v>
      </c>
      <c r="DM126" s="959"/>
      <c r="DN126" s="959"/>
      <c r="DO126" s="959"/>
      <c r="DP126" s="959"/>
      <c r="DQ126" s="959" t="s">
        <v>439</v>
      </c>
      <c r="DR126" s="959"/>
      <c r="DS126" s="959"/>
      <c r="DT126" s="959"/>
      <c r="DU126" s="959"/>
      <c r="DV126" s="960" t="s">
        <v>439</v>
      </c>
      <c r="DW126" s="960"/>
      <c r="DX126" s="960"/>
      <c r="DY126" s="960"/>
      <c r="DZ126" s="961"/>
    </row>
    <row r="127" spans="1:130" s="199" customFormat="1" ht="26.25" customHeight="1" x14ac:dyDescent="0.15">
      <c r="A127" s="1099"/>
      <c r="B127" s="987"/>
      <c r="C127" s="1041" t="s">
        <v>443</v>
      </c>
      <c r="D127" s="1042"/>
      <c r="E127" s="1042"/>
      <c r="F127" s="1042"/>
      <c r="G127" s="1042"/>
      <c r="H127" s="1042"/>
      <c r="I127" s="1042"/>
      <c r="J127" s="1042"/>
      <c r="K127" s="1042"/>
      <c r="L127" s="1042"/>
      <c r="M127" s="1042"/>
      <c r="N127" s="1042"/>
      <c r="O127" s="1042"/>
      <c r="P127" s="1042"/>
      <c r="Q127" s="1042"/>
      <c r="R127" s="1042"/>
      <c r="S127" s="1042"/>
      <c r="T127" s="1042"/>
      <c r="U127" s="1042"/>
      <c r="V127" s="1042"/>
      <c r="W127" s="1042"/>
      <c r="X127" s="1042"/>
      <c r="Y127" s="1042"/>
      <c r="Z127" s="1043"/>
      <c r="AA127" s="997" t="s">
        <v>439</v>
      </c>
      <c r="AB127" s="998"/>
      <c r="AC127" s="998"/>
      <c r="AD127" s="998"/>
      <c r="AE127" s="999"/>
      <c r="AF127" s="1000" t="s">
        <v>439</v>
      </c>
      <c r="AG127" s="998"/>
      <c r="AH127" s="998"/>
      <c r="AI127" s="998"/>
      <c r="AJ127" s="999"/>
      <c r="AK127" s="1000" t="s">
        <v>439</v>
      </c>
      <c r="AL127" s="998"/>
      <c r="AM127" s="998"/>
      <c r="AN127" s="998"/>
      <c r="AO127" s="999"/>
      <c r="AP127" s="1001" t="s">
        <v>439</v>
      </c>
      <c r="AQ127" s="1002"/>
      <c r="AR127" s="1002"/>
      <c r="AS127" s="1002"/>
      <c r="AT127" s="1003"/>
      <c r="AU127" s="235"/>
      <c r="AV127" s="235"/>
      <c r="AW127" s="235"/>
      <c r="AX127" s="1071" t="s">
        <v>444</v>
      </c>
      <c r="AY127" s="1072"/>
      <c r="AZ127" s="1072"/>
      <c r="BA127" s="1072"/>
      <c r="BB127" s="1072"/>
      <c r="BC127" s="1072"/>
      <c r="BD127" s="1072"/>
      <c r="BE127" s="1073"/>
      <c r="BF127" s="1074" t="s">
        <v>445</v>
      </c>
      <c r="BG127" s="1072"/>
      <c r="BH127" s="1072"/>
      <c r="BI127" s="1072"/>
      <c r="BJ127" s="1072"/>
      <c r="BK127" s="1072"/>
      <c r="BL127" s="1073"/>
      <c r="BM127" s="1074" t="s">
        <v>446</v>
      </c>
      <c r="BN127" s="1072"/>
      <c r="BO127" s="1072"/>
      <c r="BP127" s="1072"/>
      <c r="BQ127" s="1072"/>
      <c r="BR127" s="1072"/>
      <c r="BS127" s="1073"/>
      <c r="BT127" s="1074" t="s">
        <v>447</v>
      </c>
      <c r="BU127" s="1072"/>
      <c r="BV127" s="1072"/>
      <c r="BW127" s="1072"/>
      <c r="BX127" s="1072"/>
      <c r="BY127" s="1072"/>
      <c r="BZ127" s="1096"/>
      <c r="CA127" s="235"/>
      <c r="CB127" s="235"/>
      <c r="CC127" s="235"/>
      <c r="CD127" s="236"/>
      <c r="CE127" s="236"/>
      <c r="CF127" s="236"/>
      <c r="CG127" s="233"/>
      <c r="CH127" s="233"/>
      <c r="CI127" s="233"/>
      <c r="CJ127" s="234"/>
      <c r="CK127" s="1063"/>
      <c r="CL127" s="1050"/>
      <c r="CM127" s="1050"/>
      <c r="CN127" s="1050"/>
      <c r="CO127" s="1051"/>
      <c r="CP127" s="988" t="s">
        <v>448</v>
      </c>
      <c r="CQ127" s="989"/>
      <c r="CR127" s="989"/>
      <c r="CS127" s="989"/>
      <c r="CT127" s="989"/>
      <c r="CU127" s="989"/>
      <c r="CV127" s="989"/>
      <c r="CW127" s="989"/>
      <c r="CX127" s="989"/>
      <c r="CY127" s="989"/>
      <c r="CZ127" s="989"/>
      <c r="DA127" s="989"/>
      <c r="DB127" s="989"/>
      <c r="DC127" s="989"/>
      <c r="DD127" s="989"/>
      <c r="DE127" s="989"/>
      <c r="DF127" s="990"/>
      <c r="DG127" s="958" t="s">
        <v>439</v>
      </c>
      <c r="DH127" s="959"/>
      <c r="DI127" s="959"/>
      <c r="DJ127" s="959"/>
      <c r="DK127" s="959"/>
      <c r="DL127" s="959" t="s">
        <v>439</v>
      </c>
      <c r="DM127" s="959"/>
      <c r="DN127" s="959"/>
      <c r="DO127" s="959"/>
      <c r="DP127" s="959"/>
      <c r="DQ127" s="959" t="s">
        <v>439</v>
      </c>
      <c r="DR127" s="959"/>
      <c r="DS127" s="959"/>
      <c r="DT127" s="959"/>
      <c r="DU127" s="959"/>
      <c r="DV127" s="960" t="s">
        <v>439</v>
      </c>
      <c r="DW127" s="960"/>
      <c r="DX127" s="960"/>
      <c r="DY127" s="960"/>
      <c r="DZ127" s="961"/>
    </row>
    <row r="128" spans="1:130" s="199" customFormat="1" ht="26.25" customHeight="1" thickBot="1" x14ac:dyDescent="0.2">
      <c r="A128" s="1082" t="s">
        <v>449</v>
      </c>
      <c r="B128" s="1083"/>
      <c r="C128" s="1083"/>
      <c r="D128" s="1083"/>
      <c r="E128" s="1083"/>
      <c r="F128" s="1083"/>
      <c r="G128" s="1083"/>
      <c r="H128" s="1083"/>
      <c r="I128" s="1083"/>
      <c r="J128" s="1083"/>
      <c r="K128" s="1083"/>
      <c r="L128" s="1083"/>
      <c r="M128" s="1083"/>
      <c r="N128" s="1083"/>
      <c r="O128" s="1083"/>
      <c r="P128" s="1083"/>
      <c r="Q128" s="1083"/>
      <c r="R128" s="1083"/>
      <c r="S128" s="1083"/>
      <c r="T128" s="1083"/>
      <c r="U128" s="1083"/>
      <c r="V128" s="1083"/>
      <c r="W128" s="1084" t="s">
        <v>450</v>
      </c>
      <c r="X128" s="1084"/>
      <c r="Y128" s="1084"/>
      <c r="Z128" s="1085"/>
      <c r="AA128" s="1086">
        <v>17902</v>
      </c>
      <c r="AB128" s="1087"/>
      <c r="AC128" s="1087"/>
      <c r="AD128" s="1087"/>
      <c r="AE128" s="1088"/>
      <c r="AF128" s="1089">
        <v>21227</v>
      </c>
      <c r="AG128" s="1087"/>
      <c r="AH128" s="1087"/>
      <c r="AI128" s="1087"/>
      <c r="AJ128" s="1088"/>
      <c r="AK128" s="1089">
        <v>19569</v>
      </c>
      <c r="AL128" s="1087"/>
      <c r="AM128" s="1087"/>
      <c r="AN128" s="1087"/>
      <c r="AO128" s="1088"/>
      <c r="AP128" s="1090"/>
      <c r="AQ128" s="1091"/>
      <c r="AR128" s="1091"/>
      <c r="AS128" s="1091"/>
      <c r="AT128" s="1092"/>
      <c r="AU128" s="235"/>
      <c r="AV128" s="235"/>
      <c r="AW128" s="235"/>
      <c r="AX128" s="927" t="s">
        <v>451</v>
      </c>
      <c r="AY128" s="928"/>
      <c r="AZ128" s="928"/>
      <c r="BA128" s="928"/>
      <c r="BB128" s="928"/>
      <c r="BC128" s="928"/>
      <c r="BD128" s="928"/>
      <c r="BE128" s="929"/>
      <c r="BF128" s="1093" t="s">
        <v>111</v>
      </c>
      <c r="BG128" s="1094"/>
      <c r="BH128" s="1094"/>
      <c r="BI128" s="1094"/>
      <c r="BJ128" s="1094"/>
      <c r="BK128" s="1094"/>
      <c r="BL128" s="1095"/>
      <c r="BM128" s="1093">
        <v>14.78</v>
      </c>
      <c r="BN128" s="1094"/>
      <c r="BO128" s="1094"/>
      <c r="BP128" s="1094"/>
      <c r="BQ128" s="1094"/>
      <c r="BR128" s="1094"/>
      <c r="BS128" s="1095"/>
      <c r="BT128" s="1093">
        <v>20</v>
      </c>
      <c r="BU128" s="1094"/>
      <c r="BV128" s="1094"/>
      <c r="BW128" s="1094"/>
      <c r="BX128" s="1094"/>
      <c r="BY128" s="1094"/>
      <c r="BZ128" s="1118"/>
      <c r="CA128" s="236"/>
      <c r="CB128" s="236"/>
      <c r="CC128" s="236"/>
      <c r="CD128" s="236"/>
      <c r="CE128" s="236"/>
      <c r="CF128" s="236"/>
      <c r="CG128" s="233"/>
      <c r="CH128" s="233"/>
      <c r="CI128" s="233"/>
      <c r="CJ128" s="234"/>
      <c r="CK128" s="1064"/>
      <c r="CL128" s="1065"/>
      <c r="CM128" s="1065"/>
      <c r="CN128" s="1065"/>
      <c r="CO128" s="1066"/>
      <c r="CP128" s="1075" t="s">
        <v>452</v>
      </c>
      <c r="CQ128" s="1076"/>
      <c r="CR128" s="1076"/>
      <c r="CS128" s="1076"/>
      <c r="CT128" s="1076"/>
      <c r="CU128" s="1076"/>
      <c r="CV128" s="1076"/>
      <c r="CW128" s="1076"/>
      <c r="CX128" s="1076"/>
      <c r="CY128" s="1076"/>
      <c r="CZ128" s="1076"/>
      <c r="DA128" s="1076"/>
      <c r="DB128" s="1076"/>
      <c r="DC128" s="1076"/>
      <c r="DD128" s="1076"/>
      <c r="DE128" s="1076"/>
      <c r="DF128" s="1077"/>
      <c r="DG128" s="1078" t="s">
        <v>111</v>
      </c>
      <c r="DH128" s="1079"/>
      <c r="DI128" s="1079"/>
      <c r="DJ128" s="1079"/>
      <c r="DK128" s="1079"/>
      <c r="DL128" s="1079" t="s">
        <v>111</v>
      </c>
      <c r="DM128" s="1079"/>
      <c r="DN128" s="1079"/>
      <c r="DO128" s="1079"/>
      <c r="DP128" s="1079"/>
      <c r="DQ128" s="1079" t="s">
        <v>111</v>
      </c>
      <c r="DR128" s="1079"/>
      <c r="DS128" s="1079"/>
      <c r="DT128" s="1079"/>
      <c r="DU128" s="1079"/>
      <c r="DV128" s="1080" t="s">
        <v>111</v>
      </c>
      <c r="DW128" s="1080"/>
      <c r="DX128" s="1080"/>
      <c r="DY128" s="1080"/>
      <c r="DZ128" s="1081"/>
    </row>
    <row r="129" spans="1:131" s="199" customFormat="1" ht="26.25" customHeight="1" x14ac:dyDescent="0.15">
      <c r="A129" s="969" t="s">
        <v>92</v>
      </c>
      <c r="B129" s="970"/>
      <c r="C129" s="970"/>
      <c r="D129" s="970"/>
      <c r="E129" s="970"/>
      <c r="F129" s="970"/>
      <c r="G129" s="970"/>
      <c r="H129" s="970"/>
      <c r="I129" s="970"/>
      <c r="J129" s="970"/>
      <c r="K129" s="970"/>
      <c r="L129" s="970"/>
      <c r="M129" s="970"/>
      <c r="N129" s="970"/>
      <c r="O129" s="970"/>
      <c r="P129" s="970"/>
      <c r="Q129" s="970"/>
      <c r="R129" s="970"/>
      <c r="S129" s="970"/>
      <c r="T129" s="970"/>
      <c r="U129" s="970"/>
      <c r="V129" s="970"/>
      <c r="W129" s="1112" t="s">
        <v>453</v>
      </c>
      <c r="X129" s="1113"/>
      <c r="Y129" s="1113"/>
      <c r="Z129" s="1114"/>
      <c r="AA129" s="997">
        <v>5149543</v>
      </c>
      <c r="AB129" s="998"/>
      <c r="AC129" s="998"/>
      <c r="AD129" s="998"/>
      <c r="AE129" s="999"/>
      <c r="AF129" s="1000">
        <v>5310955</v>
      </c>
      <c r="AG129" s="998"/>
      <c r="AH129" s="998"/>
      <c r="AI129" s="998"/>
      <c r="AJ129" s="999"/>
      <c r="AK129" s="1000">
        <v>5347147</v>
      </c>
      <c r="AL129" s="998"/>
      <c r="AM129" s="998"/>
      <c r="AN129" s="998"/>
      <c r="AO129" s="999"/>
      <c r="AP129" s="1115"/>
      <c r="AQ129" s="1116"/>
      <c r="AR129" s="1116"/>
      <c r="AS129" s="1116"/>
      <c r="AT129" s="1117"/>
      <c r="AU129" s="237"/>
      <c r="AV129" s="237"/>
      <c r="AW129" s="237"/>
      <c r="AX129" s="1106" t="s">
        <v>454</v>
      </c>
      <c r="AY129" s="989"/>
      <c r="AZ129" s="989"/>
      <c r="BA129" s="989"/>
      <c r="BB129" s="989"/>
      <c r="BC129" s="989"/>
      <c r="BD129" s="989"/>
      <c r="BE129" s="990"/>
      <c r="BF129" s="1107" t="s">
        <v>111</v>
      </c>
      <c r="BG129" s="1108"/>
      <c r="BH129" s="1108"/>
      <c r="BI129" s="1108"/>
      <c r="BJ129" s="1108"/>
      <c r="BK129" s="1108"/>
      <c r="BL129" s="1109"/>
      <c r="BM129" s="1107">
        <v>19.78</v>
      </c>
      <c r="BN129" s="1108"/>
      <c r="BO129" s="1108"/>
      <c r="BP129" s="1108"/>
      <c r="BQ129" s="1108"/>
      <c r="BR129" s="1108"/>
      <c r="BS129" s="1109"/>
      <c r="BT129" s="1107">
        <v>30</v>
      </c>
      <c r="BU129" s="1110"/>
      <c r="BV129" s="1110"/>
      <c r="BW129" s="1110"/>
      <c r="BX129" s="1110"/>
      <c r="BY129" s="1110"/>
      <c r="BZ129" s="111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9" t="s">
        <v>455</v>
      </c>
      <c r="B130" s="970"/>
      <c r="C130" s="970"/>
      <c r="D130" s="970"/>
      <c r="E130" s="970"/>
      <c r="F130" s="970"/>
      <c r="G130" s="970"/>
      <c r="H130" s="970"/>
      <c r="I130" s="970"/>
      <c r="J130" s="970"/>
      <c r="K130" s="970"/>
      <c r="L130" s="970"/>
      <c r="M130" s="970"/>
      <c r="N130" s="970"/>
      <c r="O130" s="970"/>
      <c r="P130" s="970"/>
      <c r="Q130" s="970"/>
      <c r="R130" s="970"/>
      <c r="S130" s="970"/>
      <c r="T130" s="970"/>
      <c r="U130" s="970"/>
      <c r="V130" s="970"/>
      <c r="W130" s="1112" t="s">
        <v>456</v>
      </c>
      <c r="X130" s="1113"/>
      <c r="Y130" s="1113"/>
      <c r="Z130" s="1114"/>
      <c r="AA130" s="997">
        <v>561758</v>
      </c>
      <c r="AB130" s="998"/>
      <c r="AC130" s="998"/>
      <c r="AD130" s="998"/>
      <c r="AE130" s="999"/>
      <c r="AF130" s="1000">
        <v>532775</v>
      </c>
      <c r="AG130" s="998"/>
      <c r="AH130" s="998"/>
      <c r="AI130" s="998"/>
      <c r="AJ130" s="999"/>
      <c r="AK130" s="1000">
        <v>516420</v>
      </c>
      <c r="AL130" s="998"/>
      <c r="AM130" s="998"/>
      <c r="AN130" s="998"/>
      <c r="AO130" s="999"/>
      <c r="AP130" s="1115"/>
      <c r="AQ130" s="1116"/>
      <c r="AR130" s="1116"/>
      <c r="AS130" s="1116"/>
      <c r="AT130" s="1117"/>
      <c r="AU130" s="237"/>
      <c r="AV130" s="237"/>
      <c r="AW130" s="237"/>
      <c r="AX130" s="1106" t="s">
        <v>457</v>
      </c>
      <c r="AY130" s="989"/>
      <c r="AZ130" s="989"/>
      <c r="BA130" s="989"/>
      <c r="BB130" s="989"/>
      <c r="BC130" s="989"/>
      <c r="BD130" s="989"/>
      <c r="BE130" s="990"/>
      <c r="BF130" s="1143">
        <v>1.1000000000000001</v>
      </c>
      <c r="BG130" s="1144"/>
      <c r="BH130" s="1144"/>
      <c r="BI130" s="1144"/>
      <c r="BJ130" s="1144"/>
      <c r="BK130" s="1144"/>
      <c r="BL130" s="1145"/>
      <c r="BM130" s="1143">
        <v>25</v>
      </c>
      <c r="BN130" s="1144"/>
      <c r="BO130" s="1144"/>
      <c r="BP130" s="1144"/>
      <c r="BQ130" s="1144"/>
      <c r="BR130" s="1144"/>
      <c r="BS130" s="1145"/>
      <c r="BT130" s="1143">
        <v>35</v>
      </c>
      <c r="BU130" s="1146"/>
      <c r="BV130" s="1146"/>
      <c r="BW130" s="1146"/>
      <c r="BX130" s="1146"/>
      <c r="BY130" s="1146"/>
      <c r="BZ130" s="114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8"/>
      <c r="B131" s="1149"/>
      <c r="C131" s="1149"/>
      <c r="D131" s="1149"/>
      <c r="E131" s="1149"/>
      <c r="F131" s="1149"/>
      <c r="G131" s="1149"/>
      <c r="H131" s="1149"/>
      <c r="I131" s="1149"/>
      <c r="J131" s="1149"/>
      <c r="K131" s="1149"/>
      <c r="L131" s="1149"/>
      <c r="M131" s="1149"/>
      <c r="N131" s="1149"/>
      <c r="O131" s="1149"/>
      <c r="P131" s="1149"/>
      <c r="Q131" s="1149"/>
      <c r="R131" s="1149"/>
      <c r="S131" s="1149"/>
      <c r="T131" s="1149"/>
      <c r="U131" s="1149"/>
      <c r="V131" s="1149"/>
      <c r="W131" s="1150" t="s">
        <v>458</v>
      </c>
      <c r="X131" s="1151"/>
      <c r="Y131" s="1151"/>
      <c r="Z131" s="1152"/>
      <c r="AA131" s="1044">
        <v>4587785</v>
      </c>
      <c r="AB131" s="1023"/>
      <c r="AC131" s="1023"/>
      <c r="AD131" s="1023"/>
      <c r="AE131" s="1024"/>
      <c r="AF131" s="1022">
        <v>4778180</v>
      </c>
      <c r="AG131" s="1023"/>
      <c r="AH131" s="1023"/>
      <c r="AI131" s="1023"/>
      <c r="AJ131" s="1024"/>
      <c r="AK131" s="1022">
        <v>4830727</v>
      </c>
      <c r="AL131" s="1023"/>
      <c r="AM131" s="1023"/>
      <c r="AN131" s="1023"/>
      <c r="AO131" s="1024"/>
      <c r="AP131" s="1153"/>
      <c r="AQ131" s="1154"/>
      <c r="AR131" s="1154"/>
      <c r="AS131" s="1154"/>
      <c r="AT131" s="1155"/>
      <c r="AU131" s="237"/>
      <c r="AV131" s="237"/>
      <c r="AW131" s="237"/>
      <c r="AX131" s="1125" t="s">
        <v>459</v>
      </c>
      <c r="AY131" s="1076"/>
      <c r="AZ131" s="1076"/>
      <c r="BA131" s="1076"/>
      <c r="BB131" s="1076"/>
      <c r="BC131" s="1076"/>
      <c r="BD131" s="1076"/>
      <c r="BE131" s="1077"/>
      <c r="BF131" s="1126" t="s">
        <v>111</v>
      </c>
      <c r="BG131" s="1127"/>
      <c r="BH131" s="1127"/>
      <c r="BI131" s="1127"/>
      <c r="BJ131" s="1127"/>
      <c r="BK131" s="1127"/>
      <c r="BL131" s="1128"/>
      <c r="BM131" s="1126">
        <v>350</v>
      </c>
      <c r="BN131" s="1127"/>
      <c r="BO131" s="1127"/>
      <c r="BP131" s="1127"/>
      <c r="BQ131" s="1127"/>
      <c r="BR131" s="1127"/>
      <c r="BS131" s="1128"/>
      <c r="BT131" s="1129"/>
      <c r="BU131" s="1130"/>
      <c r="BV131" s="1130"/>
      <c r="BW131" s="1130"/>
      <c r="BX131" s="1130"/>
      <c r="BY131" s="1130"/>
      <c r="BZ131" s="113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32" t="s">
        <v>460</v>
      </c>
      <c r="B132" s="1133"/>
      <c r="C132" s="1133"/>
      <c r="D132" s="1133"/>
      <c r="E132" s="1133"/>
      <c r="F132" s="1133"/>
      <c r="G132" s="1133"/>
      <c r="H132" s="1133"/>
      <c r="I132" s="1133"/>
      <c r="J132" s="1133"/>
      <c r="K132" s="1133"/>
      <c r="L132" s="1133"/>
      <c r="M132" s="1133"/>
      <c r="N132" s="1133"/>
      <c r="O132" s="1133"/>
      <c r="P132" s="1133"/>
      <c r="Q132" s="1133"/>
      <c r="R132" s="1133"/>
      <c r="S132" s="1133"/>
      <c r="T132" s="1133"/>
      <c r="U132" s="1133"/>
      <c r="V132" s="1136" t="s">
        <v>461</v>
      </c>
      <c r="W132" s="1136"/>
      <c r="X132" s="1136"/>
      <c r="Y132" s="1136"/>
      <c r="Z132" s="1137"/>
      <c r="AA132" s="1138">
        <v>1.3154278150000001</v>
      </c>
      <c r="AB132" s="1139"/>
      <c r="AC132" s="1139"/>
      <c r="AD132" s="1139"/>
      <c r="AE132" s="1140"/>
      <c r="AF132" s="1141">
        <v>1.277662206</v>
      </c>
      <c r="AG132" s="1139"/>
      <c r="AH132" s="1139"/>
      <c r="AI132" s="1139"/>
      <c r="AJ132" s="1140"/>
      <c r="AK132" s="1141">
        <v>0.76961500800000004</v>
      </c>
      <c r="AL132" s="1139"/>
      <c r="AM132" s="1139"/>
      <c r="AN132" s="1139"/>
      <c r="AO132" s="1140"/>
      <c r="AP132" s="1038"/>
      <c r="AQ132" s="1039"/>
      <c r="AR132" s="1039"/>
      <c r="AS132" s="1039"/>
      <c r="AT132" s="114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34"/>
      <c r="B133" s="1135"/>
      <c r="C133" s="1135"/>
      <c r="D133" s="1135"/>
      <c r="E133" s="1135"/>
      <c r="F133" s="1135"/>
      <c r="G133" s="1135"/>
      <c r="H133" s="1135"/>
      <c r="I133" s="1135"/>
      <c r="J133" s="1135"/>
      <c r="K133" s="1135"/>
      <c r="L133" s="1135"/>
      <c r="M133" s="1135"/>
      <c r="N133" s="1135"/>
      <c r="O133" s="1135"/>
      <c r="P133" s="1135"/>
      <c r="Q133" s="1135"/>
      <c r="R133" s="1135"/>
      <c r="S133" s="1135"/>
      <c r="T133" s="1135"/>
      <c r="U133" s="1135"/>
      <c r="V133" s="1119" t="s">
        <v>462</v>
      </c>
      <c r="W133" s="1119"/>
      <c r="X133" s="1119"/>
      <c r="Y133" s="1119"/>
      <c r="Z133" s="1120"/>
      <c r="AA133" s="1121">
        <v>2.4</v>
      </c>
      <c r="AB133" s="1122"/>
      <c r="AC133" s="1122"/>
      <c r="AD133" s="1122"/>
      <c r="AE133" s="1123"/>
      <c r="AF133" s="1121">
        <v>1.8</v>
      </c>
      <c r="AG133" s="1122"/>
      <c r="AH133" s="1122"/>
      <c r="AI133" s="1122"/>
      <c r="AJ133" s="1123"/>
      <c r="AK133" s="1121">
        <v>1.1000000000000001</v>
      </c>
      <c r="AL133" s="1122"/>
      <c r="AM133" s="1122"/>
      <c r="AN133" s="1122"/>
      <c r="AO133" s="1123"/>
      <c r="AP133" s="1068"/>
      <c r="AQ133" s="1069"/>
      <c r="AR133" s="1069"/>
      <c r="AS133" s="1069"/>
      <c r="AT133" s="112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463</v>
      </c>
      <c r="B5" s="248"/>
      <c r="C5" s="248"/>
      <c r="D5" s="248"/>
      <c r="E5" s="248"/>
      <c r="F5" s="248"/>
      <c r="G5" s="248"/>
      <c r="H5" s="248"/>
      <c r="I5" s="248"/>
      <c r="J5" s="248"/>
      <c r="K5" s="248"/>
      <c r="L5" s="248"/>
      <c r="M5" s="248"/>
      <c r="N5" s="248"/>
      <c r="O5" s="249"/>
    </row>
    <row r="6" spans="1:16" x14ac:dyDescent="0.15">
      <c r="A6" s="250"/>
      <c r="B6" s="246"/>
      <c r="C6" s="246"/>
      <c r="D6" s="246"/>
      <c r="E6" s="246"/>
      <c r="F6" s="246"/>
      <c r="G6" s="251" t="s">
        <v>464</v>
      </c>
      <c r="H6" s="251"/>
      <c r="I6" s="251"/>
      <c r="J6" s="251"/>
      <c r="K6" s="246"/>
      <c r="L6" s="246"/>
      <c r="M6" s="246"/>
      <c r="N6" s="246"/>
    </row>
    <row r="7" spans="1:16" x14ac:dyDescent="0.15">
      <c r="A7" s="250"/>
      <c r="B7" s="246"/>
      <c r="C7" s="246"/>
      <c r="D7" s="246"/>
      <c r="E7" s="246"/>
      <c r="F7" s="246"/>
      <c r="G7" s="253"/>
      <c r="H7" s="254"/>
      <c r="I7" s="254"/>
      <c r="J7" s="255"/>
      <c r="K7" s="1159" t="s">
        <v>465</v>
      </c>
      <c r="L7" s="256"/>
      <c r="M7" s="257" t="s">
        <v>466</v>
      </c>
      <c r="N7" s="258"/>
    </row>
    <row r="8" spans="1:16" x14ac:dyDescent="0.15">
      <c r="A8" s="250"/>
      <c r="B8" s="246"/>
      <c r="C8" s="246"/>
      <c r="D8" s="246"/>
      <c r="E8" s="246"/>
      <c r="F8" s="246"/>
      <c r="G8" s="259"/>
      <c r="H8" s="260"/>
      <c r="I8" s="260"/>
      <c r="J8" s="261"/>
      <c r="K8" s="1160"/>
      <c r="L8" s="262" t="s">
        <v>467</v>
      </c>
      <c r="M8" s="263" t="s">
        <v>468</v>
      </c>
      <c r="N8" s="264" t="s">
        <v>469</v>
      </c>
    </row>
    <row r="9" spans="1:16" x14ac:dyDescent="0.15">
      <c r="A9" s="250"/>
      <c r="B9" s="246"/>
      <c r="C9" s="246"/>
      <c r="D9" s="246"/>
      <c r="E9" s="246"/>
      <c r="F9" s="246"/>
      <c r="G9" s="1161" t="s">
        <v>470</v>
      </c>
      <c r="H9" s="1162"/>
      <c r="I9" s="1162"/>
      <c r="J9" s="1163"/>
      <c r="K9" s="265">
        <v>1194055</v>
      </c>
      <c r="L9" s="266">
        <v>142710</v>
      </c>
      <c r="M9" s="267">
        <v>115876</v>
      </c>
      <c r="N9" s="268">
        <v>23.2</v>
      </c>
    </row>
    <row r="10" spans="1:16" x14ac:dyDescent="0.15">
      <c r="A10" s="250"/>
      <c r="B10" s="246"/>
      <c r="C10" s="246"/>
      <c r="D10" s="246"/>
      <c r="E10" s="246"/>
      <c r="F10" s="246"/>
      <c r="G10" s="1161" t="s">
        <v>471</v>
      </c>
      <c r="H10" s="1162"/>
      <c r="I10" s="1162"/>
      <c r="J10" s="1163"/>
      <c r="K10" s="269">
        <v>111098</v>
      </c>
      <c r="L10" s="270">
        <v>13278</v>
      </c>
      <c r="M10" s="271">
        <v>10922</v>
      </c>
      <c r="N10" s="272">
        <v>21.6</v>
      </c>
    </row>
    <row r="11" spans="1:16" ht="13.5" customHeight="1" x14ac:dyDescent="0.15">
      <c r="A11" s="250"/>
      <c r="B11" s="246"/>
      <c r="C11" s="246"/>
      <c r="D11" s="246"/>
      <c r="E11" s="246"/>
      <c r="F11" s="246"/>
      <c r="G11" s="1161" t="s">
        <v>472</v>
      </c>
      <c r="H11" s="1162"/>
      <c r="I11" s="1162"/>
      <c r="J11" s="1163"/>
      <c r="K11" s="269">
        <v>187011</v>
      </c>
      <c r="L11" s="270">
        <v>22351</v>
      </c>
      <c r="M11" s="271">
        <v>18462</v>
      </c>
      <c r="N11" s="272">
        <v>21.1</v>
      </c>
    </row>
    <row r="12" spans="1:16" ht="13.5" customHeight="1" x14ac:dyDescent="0.15">
      <c r="A12" s="250"/>
      <c r="B12" s="246"/>
      <c r="C12" s="246"/>
      <c r="D12" s="246"/>
      <c r="E12" s="246"/>
      <c r="F12" s="246"/>
      <c r="G12" s="1161" t="s">
        <v>473</v>
      </c>
      <c r="H12" s="1162"/>
      <c r="I12" s="1162"/>
      <c r="J12" s="1163"/>
      <c r="K12" s="269" t="s">
        <v>474</v>
      </c>
      <c r="L12" s="270" t="s">
        <v>474</v>
      </c>
      <c r="M12" s="271">
        <v>746</v>
      </c>
      <c r="N12" s="272" t="s">
        <v>474</v>
      </c>
    </row>
    <row r="13" spans="1:16" ht="13.5" customHeight="1" x14ac:dyDescent="0.15">
      <c r="A13" s="250"/>
      <c r="B13" s="246"/>
      <c r="C13" s="246"/>
      <c r="D13" s="246"/>
      <c r="E13" s="246"/>
      <c r="F13" s="246"/>
      <c r="G13" s="1161" t="s">
        <v>475</v>
      </c>
      <c r="H13" s="1162"/>
      <c r="I13" s="1162"/>
      <c r="J13" s="1163"/>
      <c r="K13" s="269" t="s">
        <v>474</v>
      </c>
      <c r="L13" s="270" t="s">
        <v>474</v>
      </c>
      <c r="M13" s="271" t="s">
        <v>474</v>
      </c>
      <c r="N13" s="272" t="s">
        <v>474</v>
      </c>
    </row>
    <row r="14" spans="1:16" ht="13.5" customHeight="1" x14ac:dyDescent="0.15">
      <c r="A14" s="250"/>
      <c r="B14" s="246"/>
      <c r="C14" s="246"/>
      <c r="D14" s="246"/>
      <c r="E14" s="246"/>
      <c r="F14" s="246"/>
      <c r="G14" s="1161" t="s">
        <v>476</v>
      </c>
      <c r="H14" s="1162"/>
      <c r="I14" s="1162"/>
      <c r="J14" s="1163"/>
      <c r="K14" s="269">
        <v>42673</v>
      </c>
      <c r="L14" s="270">
        <v>5100</v>
      </c>
      <c r="M14" s="271">
        <v>5201</v>
      </c>
      <c r="N14" s="272">
        <v>-1.9</v>
      </c>
    </row>
    <row r="15" spans="1:16" ht="13.5" customHeight="1" x14ac:dyDescent="0.15">
      <c r="A15" s="250"/>
      <c r="B15" s="246"/>
      <c r="C15" s="246"/>
      <c r="D15" s="246"/>
      <c r="E15" s="246"/>
      <c r="F15" s="246"/>
      <c r="G15" s="1161" t="s">
        <v>477</v>
      </c>
      <c r="H15" s="1162"/>
      <c r="I15" s="1162"/>
      <c r="J15" s="1163"/>
      <c r="K15" s="269">
        <v>92739</v>
      </c>
      <c r="L15" s="270">
        <v>11084</v>
      </c>
      <c r="M15" s="271">
        <v>2624</v>
      </c>
      <c r="N15" s="272">
        <v>322.39999999999998</v>
      </c>
    </row>
    <row r="16" spans="1:16" x14ac:dyDescent="0.15">
      <c r="A16" s="250"/>
      <c r="B16" s="246"/>
      <c r="C16" s="246"/>
      <c r="D16" s="246"/>
      <c r="E16" s="246"/>
      <c r="F16" s="246"/>
      <c r="G16" s="1164" t="s">
        <v>478</v>
      </c>
      <c r="H16" s="1165"/>
      <c r="I16" s="1165"/>
      <c r="J16" s="1166"/>
      <c r="K16" s="270">
        <v>-118524</v>
      </c>
      <c r="L16" s="270">
        <v>-14166</v>
      </c>
      <c r="M16" s="271">
        <v>-12273</v>
      </c>
      <c r="N16" s="272">
        <v>15.4</v>
      </c>
    </row>
    <row r="17" spans="1:16" x14ac:dyDescent="0.15">
      <c r="A17" s="250"/>
      <c r="B17" s="246"/>
      <c r="C17" s="246"/>
      <c r="D17" s="246"/>
      <c r="E17" s="246"/>
      <c r="F17" s="246"/>
      <c r="G17" s="1164" t="s">
        <v>169</v>
      </c>
      <c r="H17" s="1165"/>
      <c r="I17" s="1165"/>
      <c r="J17" s="1166"/>
      <c r="K17" s="270">
        <v>1509052</v>
      </c>
      <c r="L17" s="270">
        <v>180358</v>
      </c>
      <c r="M17" s="271">
        <v>141557</v>
      </c>
      <c r="N17" s="272">
        <v>27.4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479</v>
      </c>
      <c r="H19" s="246"/>
      <c r="I19" s="246"/>
      <c r="J19" s="246"/>
      <c r="K19" s="246"/>
      <c r="L19" s="246"/>
      <c r="M19" s="246"/>
      <c r="N19" s="246"/>
    </row>
    <row r="20" spans="1:16" x14ac:dyDescent="0.15">
      <c r="A20" s="250"/>
      <c r="B20" s="246"/>
      <c r="C20" s="246"/>
      <c r="D20" s="246"/>
      <c r="E20" s="246"/>
      <c r="F20" s="246"/>
      <c r="G20" s="274"/>
      <c r="H20" s="275"/>
      <c r="I20" s="275"/>
      <c r="J20" s="276"/>
      <c r="K20" s="277" t="s">
        <v>480</v>
      </c>
      <c r="L20" s="278" t="s">
        <v>481</v>
      </c>
      <c r="M20" s="279" t="s">
        <v>482</v>
      </c>
      <c r="N20" s="280"/>
    </row>
    <row r="21" spans="1:16" s="286" customFormat="1" x14ac:dyDescent="0.15">
      <c r="A21" s="281"/>
      <c r="B21" s="251"/>
      <c r="C21" s="251"/>
      <c r="D21" s="251"/>
      <c r="E21" s="251"/>
      <c r="F21" s="251"/>
      <c r="G21" s="1156" t="s">
        <v>483</v>
      </c>
      <c r="H21" s="1157"/>
      <c r="I21" s="1157"/>
      <c r="J21" s="1158"/>
      <c r="K21" s="282">
        <v>18.29</v>
      </c>
      <c r="L21" s="283">
        <v>13.44</v>
      </c>
      <c r="M21" s="284">
        <v>4.8499999999999996</v>
      </c>
      <c r="N21" s="251"/>
      <c r="O21" s="285"/>
      <c r="P21" s="281"/>
    </row>
    <row r="22" spans="1:16" s="286" customFormat="1" x14ac:dyDescent="0.15">
      <c r="A22" s="281"/>
      <c r="B22" s="251"/>
      <c r="C22" s="251"/>
      <c r="D22" s="251"/>
      <c r="E22" s="251"/>
      <c r="F22" s="251"/>
      <c r="G22" s="1156" t="s">
        <v>484</v>
      </c>
      <c r="H22" s="1157"/>
      <c r="I22" s="1157"/>
      <c r="J22" s="1158"/>
      <c r="K22" s="287">
        <v>92.7</v>
      </c>
      <c r="L22" s="288">
        <v>94.9</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487</v>
      </c>
      <c r="H29" s="251"/>
      <c r="I29" s="251"/>
      <c r="J29" s="251"/>
      <c r="K29" s="246"/>
      <c r="L29" s="246"/>
      <c r="M29" s="246"/>
      <c r="N29" s="246"/>
      <c r="O29" s="295"/>
    </row>
    <row r="30" spans="1:16" x14ac:dyDescent="0.15">
      <c r="A30" s="250"/>
      <c r="B30" s="246"/>
      <c r="C30" s="246"/>
      <c r="D30" s="246"/>
      <c r="E30" s="246"/>
      <c r="F30" s="246"/>
      <c r="G30" s="253"/>
      <c r="H30" s="254"/>
      <c r="I30" s="254"/>
      <c r="J30" s="255"/>
      <c r="K30" s="1159" t="s">
        <v>465</v>
      </c>
      <c r="L30" s="256"/>
      <c r="M30" s="257" t="s">
        <v>466</v>
      </c>
      <c r="N30" s="258"/>
    </row>
    <row r="31" spans="1:16" x14ac:dyDescent="0.15">
      <c r="A31" s="250"/>
      <c r="B31" s="246"/>
      <c r="C31" s="246"/>
      <c r="D31" s="246"/>
      <c r="E31" s="246"/>
      <c r="F31" s="246"/>
      <c r="G31" s="259"/>
      <c r="H31" s="260"/>
      <c r="I31" s="260"/>
      <c r="J31" s="261"/>
      <c r="K31" s="1160"/>
      <c r="L31" s="262" t="s">
        <v>467</v>
      </c>
      <c r="M31" s="263" t="s">
        <v>468</v>
      </c>
      <c r="N31" s="264" t="s">
        <v>469</v>
      </c>
    </row>
    <row r="32" spans="1:16" ht="27" customHeight="1" x14ac:dyDescent="0.15">
      <c r="A32" s="250"/>
      <c r="B32" s="246"/>
      <c r="C32" s="246"/>
      <c r="D32" s="246"/>
      <c r="E32" s="246"/>
      <c r="F32" s="246"/>
      <c r="G32" s="1172" t="s">
        <v>488</v>
      </c>
      <c r="H32" s="1173"/>
      <c r="I32" s="1173"/>
      <c r="J32" s="1174"/>
      <c r="K32" s="296">
        <v>318848</v>
      </c>
      <c r="L32" s="296">
        <v>38108</v>
      </c>
      <c r="M32" s="297">
        <v>70006</v>
      </c>
      <c r="N32" s="298">
        <v>-45.6</v>
      </c>
    </row>
    <row r="33" spans="1:16" ht="13.5" customHeight="1" x14ac:dyDescent="0.15">
      <c r="A33" s="250"/>
      <c r="B33" s="246"/>
      <c r="C33" s="246"/>
      <c r="D33" s="246"/>
      <c r="E33" s="246"/>
      <c r="F33" s="246"/>
      <c r="G33" s="1172" t="s">
        <v>489</v>
      </c>
      <c r="H33" s="1173"/>
      <c r="I33" s="1173"/>
      <c r="J33" s="1174"/>
      <c r="K33" s="296" t="s">
        <v>474</v>
      </c>
      <c r="L33" s="296" t="s">
        <v>474</v>
      </c>
      <c r="M33" s="297" t="s">
        <v>474</v>
      </c>
      <c r="N33" s="298" t="s">
        <v>474</v>
      </c>
    </row>
    <row r="34" spans="1:16" ht="27" customHeight="1" x14ac:dyDescent="0.15">
      <c r="A34" s="250"/>
      <c r="B34" s="246"/>
      <c r="C34" s="246"/>
      <c r="D34" s="246"/>
      <c r="E34" s="246"/>
      <c r="F34" s="246"/>
      <c r="G34" s="1172" t="s">
        <v>490</v>
      </c>
      <c r="H34" s="1173"/>
      <c r="I34" s="1173"/>
      <c r="J34" s="1174"/>
      <c r="K34" s="296" t="s">
        <v>474</v>
      </c>
      <c r="L34" s="296" t="s">
        <v>474</v>
      </c>
      <c r="M34" s="297">
        <v>1</v>
      </c>
      <c r="N34" s="298" t="s">
        <v>474</v>
      </c>
    </row>
    <row r="35" spans="1:16" ht="27" customHeight="1" x14ac:dyDescent="0.15">
      <c r="A35" s="250"/>
      <c r="B35" s="246"/>
      <c r="C35" s="246"/>
      <c r="D35" s="246"/>
      <c r="E35" s="246"/>
      <c r="F35" s="246"/>
      <c r="G35" s="1172" t="s">
        <v>491</v>
      </c>
      <c r="H35" s="1173"/>
      <c r="I35" s="1173"/>
      <c r="J35" s="1174"/>
      <c r="K35" s="296">
        <v>185053</v>
      </c>
      <c r="L35" s="296">
        <v>22117</v>
      </c>
      <c r="M35" s="297">
        <v>19095</v>
      </c>
      <c r="N35" s="298">
        <v>15.8</v>
      </c>
    </row>
    <row r="36" spans="1:16" ht="27" customHeight="1" x14ac:dyDescent="0.15">
      <c r="A36" s="250"/>
      <c r="B36" s="246"/>
      <c r="C36" s="246"/>
      <c r="D36" s="246"/>
      <c r="E36" s="246"/>
      <c r="F36" s="246"/>
      <c r="G36" s="1172" t="s">
        <v>492</v>
      </c>
      <c r="H36" s="1173"/>
      <c r="I36" s="1173"/>
      <c r="J36" s="1174"/>
      <c r="K36" s="296">
        <v>38564</v>
      </c>
      <c r="L36" s="296">
        <v>4609</v>
      </c>
      <c r="M36" s="297">
        <v>5066</v>
      </c>
      <c r="N36" s="298">
        <v>-9</v>
      </c>
    </row>
    <row r="37" spans="1:16" ht="13.5" customHeight="1" x14ac:dyDescent="0.15">
      <c r="A37" s="250"/>
      <c r="B37" s="246"/>
      <c r="C37" s="246"/>
      <c r="D37" s="246"/>
      <c r="E37" s="246"/>
      <c r="F37" s="246"/>
      <c r="G37" s="1172" t="s">
        <v>493</v>
      </c>
      <c r="H37" s="1173"/>
      <c r="I37" s="1173"/>
      <c r="J37" s="1174"/>
      <c r="K37" s="296">
        <v>30702</v>
      </c>
      <c r="L37" s="296">
        <v>3669</v>
      </c>
      <c r="M37" s="297">
        <v>1361</v>
      </c>
      <c r="N37" s="298">
        <v>169.6</v>
      </c>
    </row>
    <row r="38" spans="1:16" ht="27" customHeight="1" x14ac:dyDescent="0.15">
      <c r="A38" s="250"/>
      <c r="B38" s="246"/>
      <c r="C38" s="246"/>
      <c r="D38" s="246"/>
      <c r="E38" s="246"/>
      <c r="F38" s="246"/>
      <c r="G38" s="1175" t="s">
        <v>494</v>
      </c>
      <c r="H38" s="1176"/>
      <c r="I38" s="1176"/>
      <c r="J38" s="1177"/>
      <c r="K38" s="299" t="s">
        <v>474</v>
      </c>
      <c r="L38" s="299" t="s">
        <v>474</v>
      </c>
      <c r="M38" s="300">
        <v>15</v>
      </c>
      <c r="N38" s="301" t="s">
        <v>474</v>
      </c>
      <c r="O38" s="295"/>
    </row>
    <row r="39" spans="1:16" x14ac:dyDescent="0.15">
      <c r="A39" s="250"/>
      <c r="B39" s="246"/>
      <c r="C39" s="246"/>
      <c r="D39" s="246"/>
      <c r="E39" s="246"/>
      <c r="F39" s="246"/>
      <c r="G39" s="1175" t="s">
        <v>495</v>
      </c>
      <c r="H39" s="1176"/>
      <c r="I39" s="1176"/>
      <c r="J39" s="1177"/>
      <c r="K39" s="302">
        <v>-19569</v>
      </c>
      <c r="L39" s="302">
        <v>-2339</v>
      </c>
      <c r="M39" s="303">
        <v>-2978</v>
      </c>
      <c r="N39" s="304">
        <v>-21.5</v>
      </c>
      <c r="O39" s="295"/>
    </row>
    <row r="40" spans="1:16" ht="27" customHeight="1" x14ac:dyDescent="0.15">
      <c r="A40" s="250"/>
      <c r="B40" s="246"/>
      <c r="C40" s="246"/>
      <c r="D40" s="246"/>
      <c r="E40" s="246"/>
      <c r="F40" s="246"/>
      <c r="G40" s="1172" t="s">
        <v>496</v>
      </c>
      <c r="H40" s="1173"/>
      <c r="I40" s="1173"/>
      <c r="J40" s="1174"/>
      <c r="K40" s="302">
        <v>-516420</v>
      </c>
      <c r="L40" s="302">
        <v>-61721</v>
      </c>
      <c r="M40" s="303">
        <v>-63538</v>
      </c>
      <c r="N40" s="304">
        <v>-2.9</v>
      </c>
      <c r="O40" s="295"/>
    </row>
    <row r="41" spans="1:16" x14ac:dyDescent="0.15">
      <c r="A41" s="250"/>
      <c r="B41" s="246"/>
      <c r="C41" s="246"/>
      <c r="D41" s="246"/>
      <c r="E41" s="246"/>
      <c r="F41" s="246"/>
      <c r="G41" s="1178" t="s">
        <v>280</v>
      </c>
      <c r="H41" s="1179"/>
      <c r="I41" s="1179"/>
      <c r="J41" s="1180"/>
      <c r="K41" s="296">
        <v>37178</v>
      </c>
      <c r="L41" s="302">
        <v>4443</v>
      </c>
      <c r="M41" s="303">
        <v>29028</v>
      </c>
      <c r="N41" s="304">
        <v>-84.7</v>
      </c>
      <c r="O41" s="295"/>
    </row>
    <row r="42" spans="1:16" x14ac:dyDescent="0.15">
      <c r="A42" s="250"/>
      <c r="B42" s="246"/>
      <c r="C42" s="246"/>
      <c r="D42" s="246"/>
      <c r="E42" s="246"/>
      <c r="F42" s="246"/>
      <c r="G42" s="305" t="s">
        <v>497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499</v>
      </c>
      <c r="H48" s="310"/>
      <c r="I48" s="310"/>
      <c r="J48" s="310"/>
      <c r="K48" s="310"/>
      <c r="L48" s="310"/>
      <c r="M48" s="311"/>
      <c r="N48" s="310"/>
    </row>
    <row r="49" spans="1:14" ht="13.5" customHeight="1" x14ac:dyDescent="0.15">
      <c r="A49" s="250"/>
      <c r="B49" s="246"/>
      <c r="C49" s="246"/>
      <c r="D49" s="246"/>
      <c r="E49" s="246"/>
      <c r="F49" s="246"/>
      <c r="G49" s="312"/>
      <c r="H49" s="313"/>
      <c r="I49" s="1167" t="s">
        <v>465</v>
      </c>
      <c r="J49" s="1169" t="s">
        <v>500</v>
      </c>
      <c r="K49" s="1170"/>
      <c r="L49" s="1170"/>
      <c r="M49" s="1170"/>
      <c r="N49" s="1171"/>
    </row>
    <row r="50" spans="1:14" x14ac:dyDescent="0.15">
      <c r="A50" s="250"/>
      <c r="B50" s="246"/>
      <c r="C50" s="246"/>
      <c r="D50" s="246"/>
      <c r="E50" s="246"/>
      <c r="F50" s="246"/>
      <c r="G50" s="314"/>
      <c r="H50" s="315"/>
      <c r="I50" s="1168"/>
      <c r="J50" s="316" t="s">
        <v>501</v>
      </c>
      <c r="K50" s="317" t="s">
        <v>502</v>
      </c>
      <c r="L50" s="318" t="s">
        <v>503</v>
      </c>
      <c r="M50" s="319" t="s">
        <v>504</v>
      </c>
      <c r="N50" s="320" t="s">
        <v>505</v>
      </c>
    </row>
    <row r="51" spans="1:14" x14ac:dyDescent="0.15">
      <c r="A51" s="250"/>
      <c r="B51" s="246"/>
      <c r="C51" s="246"/>
      <c r="D51" s="246"/>
      <c r="E51" s="246"/>
      <c r="F51" s="246"/>
      <c r="G51" s="312" t="s">
        <v>506</v>
      </c>
      <c r="H51" s="313"/>
      <c r="I51" s="321">
        <v>4211417</v>
      </c>
      <c r="J51" s="322">
        <v>481745</v>
      </c>
      <c r="K51" s="323">
        <v>49.3</v>
      </c>
      <c r="L51" s="324">
        <v>94828</v>
      </c>
      <c r="M51" s="325">
        <v>3.1</v>
      </c>
      <c r="N51" s="326">
        <v>46.2</v>
      </c>
    </row>
    <row r="52" spans="1:14" x14ac:dyDescent="0.15">
      <c r="A52" s="250"/>
      <c r="B52" s="246"/>
      <c r="C52" s="246"/>
      <c r="D52" s="246"/>
      <c r="E52" s="246"/>
      <c r="F52" s="246"/>
      <c r="G52" s="327"/>
      <c r="H52" s="328" t="s">
        <v>507</v>
      </c>
      <c r="I52" s="329">
        <v>3290912</v>
      </c>
      <c r="J52" s="330">
        <v>376448</v>
      </c>
      <c r="K52" s="331">
        <v>35.6</v>
      </c>
      <c r="L52" s="332">
        <v>55133</v>
      </c>
      <c r="M52" s="333">
        <v>4.9000000000000004</v>
      </c>
      <c r="N52" s="334">
        <v>30.7</v>
      </c>
    </row>
    <row r="53" spans="1:14" x14ac:dyDescent="0.15">
      <c r="A53" s="250"/>
      <c r="B53" s="246"/>
      <c r="C53" s="246"/>
      <c r="D53" s="246"/>
      <c r="E53" s="246"/>
      <c r="F53" s="246"/>
      <c r="G53" s="312" t="s">
        <v>508</v>
      </c>
      <c r="H53" s="313"/>
      <c r="I53" s="321">
        <v>3756463</v>
      </c>
      <c r="J53" s="322">
        <v>429900</v>
      </c>
      <c r="K53" s="323">
        <v>-10.8</v>
      </c>
      <c r="L53" s="324">
        <v>119674</v>
      </c>
      <c r="M53" s="325">
        <v>26.2</v>
      </c>
      <c r="N53" s="326">
        <v>-37</v>
      </c>
    </row>
    <row r="54" spans="1:14" x14ac:dyDescent="0.15">
      <c r="A54" s="250"/>
      <c r="B54" s="246"/>
      <c r="C54" s="246"/>
      <c r="D54" s="246"/>
      <c r="E54" s="246"/>
      <c r="F54" s="246"/>
      <c r="G54" s="327"/>
      <c r="H54" s="328" t="s">
        <v>507</v>
      </c>
      <c r="I54" s="329">
        <v>3179387</v>
      </c>
      <c r="J54" s="330">
        <v>363858</v>
      </c>
      <c r="K54" s="331">
        <v>-3.3</v>
      </c>
      <c r="L54" s="332">
        <v>57803</v>
      </c>
      <c r="M54" s="333">
        <v>4.8</v>
      </c>
      <c r="N54" s="334">
        <v>-8.1</v>
      </c>
    </row>
    <row r="55" spans="1:14" x14ac:dyDescent="0.15">
      <c r="A55" s="250"/>
      <c r="B55" s="246"/>
      <c r="C55" s="246"/>
      <c r="D55" s="246"/>
      <c r="E55" s="246"/>
      <c r="F55" s="246"/>
      <c r="G55" s="312" t="s">
        <v>509</v>
      </c>
      <c r="H55" s="313"/>
      <c r="I55" s="321">
        <v>3050523</v>
      </c>
      <c r="J55" s="322">
        <v>354177</v>
      </c>
      <c r="K55" s="323">
        <v>-17.600000000000001</v>
      </c>
      <c r="L55" s="324">
        <v>119685</v>
      </c>
      <c r="M55" s="325">
        <v>0</v>
      </c>
      <c r="N55" s="326">
        <v>-17.600000000000001</v>
      </c>
    </row>
    <row r="56" spans="1:14" x14ac:dyDescent="0.15">
      <c r="A56" s="250"/>
      <c r="B56" s="246"/>
      <c r="C56" s="246"/>
      <c r="D56" s="246"/>
      <c r="E56" s="246"/>
      <c r="F56" s="246"/>
      <c r="G56" s="327"/>
      <c r="H56" s="328" t="s">
        <v>507</v>
      </c>
      <c r="I56" s="329">
        <v>2919080</v>
      </c>
      <c r="J56" s="330">
        <v>338916</v>
      </c>
      <c r="K56" s="331">
        <v>-6.9</v>
      </c>
      <c r="L56" s="332">
        <v>68464</v>
      </c>
      <c r="M56" s="333">
        <v>18.399999999999999</v>
      </c>
      <c r="N56" s="334">
        <v>-25.3</v>
      </c>
    </row>
    <row r="57" spans="1:14" x14ac:dyDescent="0.15">
      <c r="A57" s="250"/>
      <c r="B57" s="246"/>
      <c r="C57" s="246"/>
      <c r="D57" s="246"/>
      <c r="E57" s="246"/>
      <c r="F57" s="246"/>
      <c r="G57" s="312" t="s">
        <v>510</v>
      </c>
      <c r="H57" s="313"/>
      <c r="I57" s="321">
        <v>3039785</v>
      </c>
      <c r="J57" s="322">
        <v>358170</v>
      </c>
      <c r="K57" s="323">
        <v>1.1000000000000001</v>
      </c>
      <c r="L57" s="324">
        <v>109920</v>
      </c>
      <c r="M57" s="325">
        <v>-8.1999999999999993</v>
      </c>
      <c r="N57" s="326">
        <v>9.3000000000000007</v>
      </c>
    </row>
    <row r="58" spans="1:14" x14ac:dyDescent="0.15">
      <c r="A58" s="250"/>
      <c r="B58" s="246"/>
      <c r="C58" s="246"/>
      <c r="D58" s="246"/>
      <c r="E58" s="246"/>
      <c r="F58" s="246"/>
      <c r="G58" s="327"/>
      <c r="H58" s="328" t="s">
        <v>507</v>
      </c>
      <c r="I58" s="329">
        <v>2805995</v>
      </c>
      <c r="J58" s="330">
        <v>330623</v>
      </c>
      <c r="K58" s="331">
        <v>-2.4</v>
      </c>
      <c r="L58" s="332">
        <v>62739</v>
      </c>
      <c r="M58" s="333">
        <v>-8.4</v>
      </c>
      <c r="N58" s="334">
        <v>6</v>
      </c>
    </row>
    <row r="59" spans="1:14" x14ac:dyDescent="0.15">
      <c r="A59" s="250"/>
      <c r="B59" s="246"/>
      <c r="C59" s="246"/>
      <c r="D59" s="246"/>
      <c r="E59" s="246"/>
      <c r="F59" s="246"/>
      <c r="G59" s="312" t="s">
        <v>511</v>
      </c>
      <c r="H59" s="313"/>
      <c r="I59" s="321">
        <v>3534376</v>
      </c>
      <c r="J59" s="322">
        <v>422419</v>
      </c>
      <c r="K59" s="323">
        <v>17.899999999999999</v>
      </c>
      <c r="L59" s="324">
        <v>119882</v>
      </c>
      <c r="M59" s="325">
        <v>9.1</v>
      </c>
      <c r="N59" s="326">
        <v>8.8000000000000007</v>
      </c>
    </row>
    <row r="60" spans="1:14" x14ac:dyDescent="0.15">
      <c r="A60" s="250"/>
      <c r="B60" s="246"/>
      <c r="C60" s="246"/>
      <c r="D60" s="246"/>
      <c r="E60" s="246"/>
      <c r="F60" s="246"/>
      <c r="G60" s="327"/>
      <c r="H60" s="328" t="s">
        <v>507</v>
      </c>
      <c r="I60" s="335">
        <v>2601292</v>
      </c>
      <c r="J60" s="330">
        <v>310899</v>
      </c>
      <c r="K60" s="331">
        <v>-6</v>
      </c>
      <c r="L60" s="332">
        <v>66481</v>
      </c>
      <c r="M60" s="333">
        <v>6</v>
      </c>
      <c r="N60" s="334">
        <v>-12</v>
      </c>
    </row>
    <row r="61" spans="1:14" x14ac:dyDescent="0.15">
      <c r="A61" s="250"/>
      <c r="B61" s="246"/>
      <c r="C61" s="246"/>
      <c r="D61" s="246"/>
      <c r="E61" s="246"/>
      <c r="F61" s="246"/>
      <c r="G61" s="312" t="s">
        <v>512</v>
      </c>
      <c r="H61" s="336"/>
      <c r="I61" s="337">
        <v>3518513</v>
      </c>
      <c r="J61" s="338">
        <v>409282</v>
      </c>
      <c r="K61" s="339">
        <v>8</v>
      </c>
      <c r="L61" s="340">
        <v>112798</v>
      </c>
      <c r="M61" s="341">
        <v>6</v>
      </c>
      <c r="N61" s="326">
        <v>2</v>
      </c>
    </row>
    <row r="62" spans="1:14" x14ac:dyDescent="0.15">
      <c r="A62" s="250"/>
      <c r="B62" s="246"/>
      <c r="C62" s="246"/>
      <c r="D62" s="246"/>
      <c r="E62" s="246"/>
      <c r="F62" s="246"/>
      <c r="G62" s="327"/>
      <c r="H62" s="328" t="s">
        <v>507</v>
      </c>
      <c r="I62" s="329">
        <v>2959333</v>
      </c>
      <c r="J62" s="330">
        <v>344149</v>
      </c>
      <c r="K62" s="331">
        <v>3.4</v>
      </c>
      <c r="L62" s="332">
        <v>62124</v>
      </c>
      <c r="M62" s="333">
        <v>5.0999999999999996</v>
      </c>
      <c r="N62" s="334">
        <v>-1.7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81" t="s">
        <v>3</v>
      </c>
      <c r="D47" s="1181"/>
      <c r="E47" s="1182"/>
      <c r="F47" s="11">
        <v>89.86</v>
      </c>
      <c r="G47" s="12">
        <v>96.61</v>
      </c>
      <c r="H47" s="12">
        <v>99.74</v>
      </c>
      <c r="I47" s="12">
        <v>97.5</v>
      </c>
      <c r="J47" s="13">
        <v>105.37</v>
      </c>
    </row>
    <row r="48" spans="2:10" ht="57.75" customHeight="1" x14ac:dyDescent="0.15">
      <c r="B48" s="14"/>
      <c r="C48" s="1183" t="s">
        <v>4</v>
      </c>
      <c r="D48" s="1183"/>
      <c r="E48" s="1184"/>
      <c r="F48" s="15">
        <v>7.81</v>
      </c>
      <c r="G48" s="16">
        <v>5.78</v>
      </c>
      <c r="H48" s="16">
        <v>6.75</v>
      </c>
      <c r="I48" s="16">
        <v>9.27</v>
      </c>
      <c r="J48" s="17">
        <v>7.14</v>
      </c>
    </row>
    <row r="49" spans="2:10" ht="57.75" customHeight="1" thickBot="1" x14ac:dyDescent="0.2">
      <c r="B49" s="18"/>
      <c r="C49" s="1185" t="s">
        <v>5</v>
      </c>
      <c r="D49" s="1185"/>
      <c r="E49" s="1186"/>
      <c r="F49" s="19">
        <v>6.78</v>
      </c>
      <c r="G49" s="20" t="s">
        <v>519</v>
      </c>
      <c r="H49" s="20" t="s">
        <v>520</v>
      </c>
      <c r="I49" s="20">
        <v>0.23</v>
      </c>
      <c r="J49" s="21">
        <v>1.79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2018-10-25T06:30:44Z</cp:lastPrinted>
  <dcterms:created xsi:type="dcterms:W3CDTF">2018-01-24T04:49:45Z</dcterms:created>
  <dcterms:modified xsi:type="dcterms:W3CDTF">2018-12-04T07:17:50Z</dcterms:modified>
  <cp:category/>
</cp:coreProperties>
</file>