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ono\Desktop\"/>
    </mc:Choice>
  </mc:AlternateContent>
  <workbookProtection workbookPassword="979D" lockStructure="1"/>
  <bookViews>
    <workbookView xWindow="240" yWindow="60" windowWidth="14940" windowHeight="7875" tabRatio="94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BE39" i="9"/>
  <c r="AM39" i="9"/>
  <c r="U39" i="9"/>
  <c r="C39" i="9"/>
  <c r="BE38" i="9"/>
  <c r="AM38" i="9"/>
  <c r="C38" i="9"/>
  <c r="BE37" i="9"/>
  <c r="AM37" i="9"/>
  <c r="C37" i="9"/>
  <c r="AM36" i="9"/>
  <c r="C36" i="9"/>
  <c r="AM35" i="9"/>
  <c r="C35" i="9"/>
  <c r="AM34" i="9"/>
  <c r="C34" i="9"/>
  <c r="U34" i="9" s="1"/>
  <c r="U35" i="9" s="1"/>
  <c r="U36" i="9" s="1"/>
  <c r="U37" i="9" s="1"/>
  <c r="U38" i="9" s="1"/>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CO34" i="9" l="1"/>
  <c r="CO35" i="9" s="1"/>
  <c r="CO36" i="9" s="1"/>
  <c r="CO37" i="9" s="1"/>
  <c r="CO38" i="9" s="1"/>
  <c r="CO39" i="9" s="1"/>
</calcChain>
</file>

<file path=xl/sharedStrings.xml><?xml version="1.0" encoding="utf-8"?>
<sst xmlns="http://schemas.openxmlformats.org/spreadsheetml/2006/main" count="1041" uniqueCount="554">
  <si>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</si>
  <si>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</si>
  <si>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</si>
  <si>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</si>
  <si>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</si>
  <si>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</si>
  <si>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</si>
  <si>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</si>
  <si>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</si>
  <si>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</si>
  <si>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</si>
  <si>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</si>
  <si>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</si>
  <si>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</si>
  <si>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</si>
  <si>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</si>
  <si>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</si>
  <si>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</si>
  <si>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</si>
  <si>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</si>
  <si>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</si>
  <si>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</si>
  <si>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</si>
  <si>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</si>
  <si>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</si>
  <si>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</si>
  <si>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</si>
  <si>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</si>
  <si>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</si>
  <si>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</si>
  <si>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</si>
  <si>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</si>
  <si>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</si>
  <si>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</si>
  <si>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</si>
  <si>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</si>
  <si>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</si>
  <si>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</si>
  <si>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</si>
  <si>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</si>
  <si>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</si>
  <si>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</si>
  <si>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</si>
  <si>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</si>
  <si>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</si>
  <si>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</si>
  <si>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</si>
  <si>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</si>
  <si>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</si>
  <si>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</si>
  <si>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</si>
  <si>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</si>
  <si>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</si>
  <si>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</si>
  <si>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</si>
  <si>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</si>
  <si>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</si>
  <si>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</si>
  <si>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</si>
  <si>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</si>
  <si>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</si>
  <si>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</si>
  <si>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</si>
  <si>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</si>
  <si>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</si>
  <si>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</si>
  <si>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</si>
  <si>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</si>
  <si>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</si>
  <si>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</si>
  <si>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</si>
  <si>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</si>
  <si>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</si>
  <si>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</si>
  <si>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</si>
  <si>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</si>
  <si>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</si>
  <si>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</si>
  <si>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</si>
  <si>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</si>
  <si>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</si>
  <si>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おおい町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</si>
  <si>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</si>
  <si>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</si>
  <si>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</si>
  <si>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</si>
  <si>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</si>
  <si>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</si>
  <si>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</si>
  <si>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</si>
  <si>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</si>
  <si>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</si>
  <si>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</si>
  <si>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</si>
  <si>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</si>
  <si>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</si>
  <si>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</si>
  <si>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</si>
  <si>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</si>
  <si>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</si>
  <si>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</si>
  <si>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</si>
  <si>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</si>
  <si>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</si>
  <si>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</si>
  <si>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</si>
  <si>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</si>
  <si>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</si>
  <si>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</si>
  <si>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</si>
  <si>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</si>
  <si>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</si>
  <si>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</si>
  <si>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</si>
  <si>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</si>
  <si>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</si>
  <si>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</si>
  <si>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</si>
  <si>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</si>
  <si>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</si>
  <si>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</si>
  <si>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</si>
  <si>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</si>
  <si>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</si>
  <si>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</si>
  <si>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</si>
  <si>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</si>
  <si>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</si>
  <si>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</si>
  <si>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</si>
  <si>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</si>
  <si>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</si>
  <si>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</si>
  <si>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</si>
  <si>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</si>
  <si>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</si>
  <si>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</si>
  <si>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</si>
  <si>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</si>
  <si>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</si>
  <si>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</si>
  <si>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</si>
  <si>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</si>
  <si>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</si>
  <si>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</si>
  <si>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</si>
  <si>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</si>
  <si>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</si>
  <si>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</si>
  <si>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</si>
  <si>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</si>
  <si>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</si>
  <si>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</si>
  <si>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</si>
  <si>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</si>
  <si>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</si>
  <si>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</si>
  <si>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</si>
  <si>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</si>
  <si>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</si>
  <si>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</si>
  <si>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</si>
  <si>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</si>
  <si>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</si>
  <si>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</si>
  <si>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</si>
  <si>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</si>
  <si>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</si>
  <si>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</si>
  <si>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</si>
  <si>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</si>
  <si>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</si>
  <si>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</si>
  <si>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</si>
  <si>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</si>
  <si>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</si>
  <si>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</si>
  <si>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</si>
  <si>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</si>
  <si>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</si>
  <si>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</si>
  <si>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</si>
  <si>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</si>
  <si>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</si>
  <si>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</si>
  <si>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</si>
  <si>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</si>
  <si>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</si>
  <si>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</si>
  <si>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</si>
  <si>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</si>
  <si>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</si>
  <si>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</si>
  <si>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</si>
  <si>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</si>
  <si>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福井県おおい町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</si>
  <si>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</si>
  <si>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</si>
  <si>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</si>
  <si>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</si>
  <si>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</si>
  <si>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</si>
  <si>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</si>
  <si>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</si>
  <si>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</si>
  <si>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</si>
  <si>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</si>
  <si>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</si>
  <si>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</si>
  <si>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</si>
  <si>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</si>
  <si>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</si>
  <si>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</si>
  <si>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</si>
  <si>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</si>
  <si>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</si>
  <si>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</si>
  <si>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</si>
  <si>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</si>
  <si>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</si>
  <si>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</si>
  <si>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</si>
  <si>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</si>
  <si>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</si>
  <si>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</si>
  <si>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</si>
  <si>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</si>
  <si>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</si>
  <si>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</si>
  <si>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</si>
  <si>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</si>
  <si>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</si>
  <si>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</si>
  <si>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</si>
  <si>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</si>
  <si>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</si>
  <si>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</si>
  <si>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</si>
  <si>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</si>
  <si>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</si>
  <si>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</si>
  <si>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</si>
  <si>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</si>
  <si>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</si>
  <si>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</si>
  <si>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</si>
  <si>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</si>
  <si>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</si>
  <si>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</si>
  <si>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</si>
  <si>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</si>
  <si>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</si>
  <si>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</si>
  <si>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</si>
  <si>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</si>
  <si>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</si>
  <si>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</si>
  <si>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</si>
  <si>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</si>
  <si>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</si>
  <si>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</si>
  <si>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</si>
  <si>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</si>
  <si>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</si>
  <si>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</si>
  <si>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</si>
  <si>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</si>
  <si>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</si>
  <si>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</si>
  <si>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</si>
  <si>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</si>
  <si>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</si>
  <si>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</si>
  <si>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</si>
  <si>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</si>
  <si>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</si>
  <si>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</si>
  <si>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</si>
  <si>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</si>
  <si>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</si>
  <si>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</si>
  <si>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</si>
  <si>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</si>
  <si>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</si>
  <si>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</si>
  <si>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</si>
  <si>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</si>
  <si>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</si>
  <si>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</si>
  <si>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</si>
  <si>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</si>
  <si>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</si>
  <si>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</si>
  <si>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</si>
  <si>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</si>
  <si>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</si>
  <si>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</si>
  <si>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</si>
  <si>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</si>
  <si>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</si>
  <si>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</si>
  <si>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</si>
  <si>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</si>
  <si>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</si>
  <si>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</si>
  <si>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</si>
  <si>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</si>
  <si>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</si>
  <si>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</si>
  <si>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</si>
  <si>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</si>
  <si>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</si>
  <si>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</si>
  <si>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</si>
  <si>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</si>
  <si>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</si>
  <si>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</si>
  <si>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</si>
  <si>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</si>
  <si>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</si>
  <si>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</si>
  <si>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</si>
  <si>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</si>
  <si>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</si>
  <si>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</si>
  <si>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</si>
  <si>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</si>
  <si>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</si>
  <si>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</si>
  <si>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</si>
  <si>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</si>
  <si>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</si>
  <si>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</si>
  <si>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</si>
  <si>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</si>
  <si>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</si>
  <si>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</si>
  <si>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</si>
  <si>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</si>
  <si>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</si>
  <si>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</si>
  <si>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</si>
  <si>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</si>
  <si>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</si>
  <si>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</si>
  <si>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福井県おおい町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</si>
  <si>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</si>
  <si>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</si>
  <si>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</si>
  <si>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</si>
  <si>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</si>
  <si>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</si>
  <si>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</si>
  <si>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</si>
  <si>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</si>
  <si>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</si>
  <si>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</si>
  <si>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</si>
  <si>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</si>
  <si>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</si>
  <si>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</si>
  <si>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</si>
  <si>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</si>
  <si>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</si>
  <si>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</si>
  <si>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</si>
  <si>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</si>
  <si>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</si>
  <si>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</si>
  <si>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</si>
  <si>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</si>
  <si>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</si>
  <si>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</si>
  <si>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</si>
  <si>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</si>
  <si>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</si>
  <si>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</si>
  <si>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</si>
  <si>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</si>
  <si>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</si>
  <si>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国民健康保険事業特別会計</t>
    <phoneticPr fontId="5"/>
  </si>
  <si>
    <t>国民健康保険診療事業特別会計</t>
    <phoneticPr fontId="5"/>
  </si>
  <si>
    <t>介護保険事業特別会計</t>
    <phoneticPr fontId="5"/>
  </si>
  <si>
    <t>介護サービス事業特別会計</t>
    <phoneticPr fontId="5"/>
  </si>
  <si>
    <t>簡易水道事業特別会計</t>
    <phoneticPr fontId="5"/>
  </si>
  <si>
    <t>法非適用企業</t>
    <phoneticPr fontId="5"/>
  </si>
  <si>
    <t>農業集落排水事業特別会計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</si>
  <si>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</si>
  <si>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</si>
  <si>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</si>
  <si>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</si>
  <si>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</si>
  <si>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</si>
  <si>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</si>
  <si>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</si>
  <si>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</si>
  <si>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</si>
  <si>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</si>
  <si>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</si>
  <si>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</si>
  <si>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</si>
  <si>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</si>
  <si>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</si>
  <si>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</si>
  <si>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</si>
  <si>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</si>
  <si>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</si>
  <si>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</si>
  <si>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</si>
  <si>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</si>
  <si>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</si>
  <si>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</si>
  <si>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</si>
  <si>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</si>
  <si>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</si>
  <si>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</si>
  <si>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</si>
  <si>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</si>
  <si>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</si>
  <si>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</si>
  <si>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</si>
  <si>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</si>
  <si>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</si>
  <si>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</si>
  <si>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</si>
  <si>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</si>
  <si>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</si>
  <si>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</si>
  <si>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</si>
  <si>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</si>
  <si>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</si>
  <si>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</si>
  <si>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</si>
  <si>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</si>
  <si>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</si>
  <si>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</si>
  <si>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</si>
  <si>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</si>
  <si>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</si>
  <si>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</si>
  <si>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</si>
  <si>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</si>
  <si>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</si>
  <si>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</si>
  <si>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</si>
  <si>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</si>
  <si>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</si>
  <si>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</si>
  <si>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</si>
  <si>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</si>
  <si>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</si>
  <si>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</si>
  <si>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</si>
  <si>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</si>
  <si>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</si>
  <si>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</si>
  <si>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</si>
  <si>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</si>
  <si>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</si>
  <si>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</si>
  <si>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</si>
  <si>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</si>
  <si>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</si>
  <si>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</si>
  <si>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</si>
  <si>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</si>
  <si>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</si>
  <si>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</si>
  <si>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</si>
  <si>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</si>
  <si>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</si>
  <si>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</si>
  <si>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</si>
  <si>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</si>
  <si>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</si>
  <si>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</si>
  <si>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</si>
  <si>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</si>
  <si>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</si>
  <si>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</si>
  <si>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</si>
  <si>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</si>
  <si>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</si>
  <si>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</si>
  <si>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</si>
  <si>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</si>
  <si>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</si>
  <si>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</si>
  <si>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</si>
  <si>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</si>
  <si>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</si>
  <si>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</si>
  <si>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</si>
  <si>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</si>
  <si>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</si>
  <si>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</si>
  <si>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</si>
  <si>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</si>
  <si>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</si>
  <si>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</si>
  <si>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</si>
  <si>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</si>
  <si>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</si>
  <si>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</si>
  <si>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</si>
  <si>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</si>
  <si>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</si>
  <si>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</si>
  <si>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</si>
  <si>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</si>
  <si>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</si>
  <si>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</si>
  <si>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</si>
  <si>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</si>
  <si>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</si>
  <si>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</si>
  <si>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</si>
  <si>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</si>
  <si>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</si>
  <si>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</si>
  <si>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</si>
  <si>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</si>
  <si>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</si>
  <si>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0.59</t>
  </si>
  <si>
    <t>▲ 5.91</t>
  </si>
  <si>
    <t>▲ 4.06</t>
  </si>
  <si>
    <t>▲ 0.06</t>
  </si>
  <si>
    <t>一般会計</t>
  </si>
  <si>
    <t>介護保険事業特別会計</t>
  </si>
  <si>
    <t>後期高齢者医療事業特別会計</t>
  </si>
  <si>
    <t>国民健康保険事業特別会計</t>
  </si>
  <si>
    <t>国民健康保険診療事業特別会計</t>
  </si>
  <si>
    <t>介護サービス事業特別会計</t>
  </si>
  <si>
    <t>簡易水道事業特別会計</t>
  </si>
  <si>
    <t>農業集落排水事業特別会計</t>
  </si>
  <si>
    <t>その他会計（赤字）</t>
  </si>
  <si>
    <t>その他会計（黒字）</t>
  </si>
  <si>
    <t>-</t>
    <phoneticPr fontId="2"/>
  </si>
  <si>
    <t>グリーン大飯農業公社</t>
    <rPh sb="4" eb="6">
      <t>オオイ</t>
    </rPh>
    <rPh sb="6" eb="8">
      <t>ノウギョウ</t>
    </rPh>
    <rPh sb="8" eb="10">
      <t>コウシャ</t>
    </rPh>
    <phoneticPr fontId="2"/>
  </si>
  <si>
    <t>おおい町土地開発公社</t>
    <rPh sb="3" eb="4">
      <t>マチ</t>
    </rPh>
    <rPh sb="4" eb="6">
      <t>トチ</t>
    </rPh>
    <rPh sb="6" eb="8">
      <t>カイハツ</t>
    </rPh>
    <rPh sb="8" eb="10">
      <t>コウシャ</t>
    </rPh>
    <phoneticPr fontId="2"/>
  </si>
  <si>
    <t>わかさ大飯マリンワールド</t>
    <rPh sb="3" eb="5">
      <t>オオイ</t>
    </rPh>
    <phoneticPr fontId="2"/>
  </si>
  <si>
    <t>名田庄商会</t>
    <rPh sb="0" eb="3">
      <t>ナタショウ</t>
    </rPh>
    <rPh sb="3" eb="5">
      <t>ショウカイ</t>
    </rPh>
    <phoneticPr fontId="2"/>
  </si>
  <si>
    <t>名田庄ウッディセンター</t>
    <rPh sb="0" eb="3">
      <t>ナタショウ</t>
    </rPh>
    <phoneticPr fontId="2"/>
  </si>
  <si>
    <t>おおい</t>
    <phoneticPr fontId="2"/>
  </si>
  <si>
    <t>-</t>
    <phoneticPr fontId="2"/>
  </si>
  <si>
    <t>-</t>
    <phoneticPr fontId="2"/>
  </si>
  <si>
    <t>公立小浜病院組合</t>
    <rPh sb="0" eb="2">
      <t>コウリツ</t>
    </rPh>
    <rPh sb="2" eb="4">
      <t>オバマ</t>
    </rPh>
    <rPh sb="4" eb="6">
      <t>ビョウイン</t>
    </rPh>
    <rPh sb="6" eb="8">
      <t>クミアイ</t>
    </rPh>
    <phoneticPr fontId="2"/>
  </si>
  <si>
    <t>若狭消防組合</t>
    <rPh sb="0" eb="2">
      <t>ワカサ</t>
    </rPh>
    <rPh sb="2" eb="4">
      <t>ショウボウ</t>
    </rPh>
    <rPh sb="4" eb="6">
      <t>クミアイ</t>
    </rPh>
    <phoneticPr fontId="2"/>
  </si>
  <si>
    <t>福井県自治会館組合</t>
    <rPh sb="0" eb="3">
      <t>フクイケン</t>
    </rPh>
    <rPh sb="3" eb="5">
      <t>ジチ</t>
    </rPh>
    <rPh sb="5" eb="7">
      <t>カイカン</t>
    </rPh>
    <rPh sb="7" eb="9">
      <t>クミアイ</t>
    </rPh>
    <phoneticPr fontId="2"/>
  </si>
  <si>
    <t>嶺南広域行政組合</t>
    <rPh sb="0" eb="2">
      <t>レイナン</t>
    </rPh>
    <rPh sb="2" eb="4">
      <t>コウイキ</t>
    </rPh>
    <rPh sb="4" eb="6">
      <t>ギョウセイ</t>
    </rPh>
    <rPh sb="6" eb="8">
      <t>クミアイ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</si>
  <si>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</si>
  <si>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</si>
  <si>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福井県市町総合事務組合（一般会計）</t>
    <rPh sb="0" eb="3">
      <t>フクイケン</t>
    </rPh>
    <rPh sb="3" eb="5">
      <t>シマチ</t>
    </rPh>
    <rPh sb="5" eb="7">
      <t>ソウゴウ</t>
    </rPh>
    <rPh sb="7" eb="9">
      <t>ジム</t>
    </rPh>
    <rPh sb="9" eb="11">
      <t>クミアイ</t>
    </rPh>
    <rPh sb="12" eb="14">
      <t>イッパン</t>
    </rPh>
    <rPh sb="14" eb="16">
      <t>カイケイ</t>
    </rPh>
    <phoneticPr fontId="2"/>
  </si>
  <si>
    <t>福井県市町総合事務組合（特別会計）</t>
    <rPh sb="0" eb="3">
      <t>フクイケン</t>
    </rPh>
    <rPh sb="3" eb="5">
      <t>シマチ</t>
    </rPh>
    <rPh sb="5" eb="7">
      <t>ソウゴウ</t>
    </rPh>
    <rPh sb="7" eb="9">
      <t>ジム</t>
    </rPh>
    <rPh sb="9" eb="11">
      <t>クミアイ</t>
    </rPh>
    <rPh sb="12" eb="14">
      <t>トクベツ</t>
    </rPh>
    <rPh sb="14" eb="1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</si>
</sst>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414026</c:v>
                </c:pt>
                <c:pt idx="1">
                  <c:v>322599</c:v>
                </c:pt>
                <c:pt idx="2">
                  <c:v>481745</c:v>
                </c:pt>
                <c:pt idx="3">
                  <c:v>429900</c:v>
                </c:pt>
                <c:pt idx="4">
                  <c:v>354177</c:v>
                </c:pt>
              </c:numCache>
            </c:numRef>
          </c:val>
          <c:smooth val="0"/>
        </c:ser>
        <c:dLbls>
          <c:showLegendKey val="0"/>
          <c:showVal val="0"/>
          <c:showCatName val="0"/>
          <c:showSerName val="0"/>
          <c:showPercent val="0"/>
          <c:showBubbleSize val="0"/>
        </c:dLbls>
        <c:marker val="1"/>
        <c:smooth val="0"/>
        <c:axId val="337406480"/>
        <c:axId val="337406872"/>
      </c:lineChart>
      <c:catAx>
        <c:axId val="337406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7406872"/>
        <c:crosses val="autoZero"/>
        <c:auto val="1"/>
        <c:lblAlgn val="ctr"/>
        <c:lblOffset val="100"/>
        <c:tickLblSkip val="1"/>
        <c:tickMarkSkip val="1"/>
        <c:noMultiLvlLbl val="0"/>
      </c:catAx>
      <c:valAx>
        <c:axId val="33740687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7406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12.4</c:v>
                </c:pt>
                <c:pt idx="1">
                  <c:v>2.86</c:v>
                </c:pt>
                <c:pt idx="2">
                  <c:v>7.81</c:v>
                </c:pt>
                <c:pt idx="3">
                  <c:v>5.78</c:v>
                </c:pt>
                <c:pt idx="4">
                  <c:v>6.75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86.43</c:v>
                </c:pt>
                <c:pt idx="1">
                  <c:v>86.62</c:v>
                </c:pt>
                <c:pt idx="2">
                  <c:v>89.86</c:v>
                </c:pt>
                <c:pt idx="3">
                  <c:v>96.61</c:v>
                </c:pt>
                <c:pt idx="4">
                  <c:v>99.74</c:v>
                </c:pt>
              </c:numCache>
            </c:numRef>
          </c:val>
        </c:ser>
        <c:dLbls>
          <c:showLegendKey val="0"/>
          <c:showVal val="0"/>
          <c:showCatName val="0"/>
          <c:showSerName val="0"/>
          <c:showPercent val="0"/>
          <c:showBubbleSize val="0"/>
        </c:dLbls>
        <c:gapWidth val="250"/>
        <c:overlap val="100"/>
        <c:axId val="337407656"/>
        <c:axId val="337408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-0.59</c:v>
                </c:pt>
                <c:pt idx="1">
                  <c:v>-5.91</c:v>
                </c:pt>
                <c:pt idx="2">
                  <c:v>6.78</c:v>
                </c:pt>
                <c:pt idx="3">
                  <c:v>-4.0599999999999996</c:v>
                </c:pt>
                <c:pt idx="4">
                  <c:v>-0.06</c:v>
                </c:pt>
              </c:numCache>
            </c:numRef>
          </c:val>
          <c:smooth val="0"/>
        </c:ser>
        <c:dLbls>
          <c:showLegendKey val="0"/>
          <c:showVal val="0"/>
          <c:showCatName val="0"/>
          <c:showSerName val="0"/>
          <c:showPercent val="0"/>
          <c:showBubbleSize val="0"/>
        </c:dLbls>
        <c:marker val="1"/>
        <c:smooth val="0"/>
        <c:axId val="337407656"/>
        <c:axId val="337408048"/>
      </c:lineChart>
      <c:catAx>
        <c:axId val="337407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7408048"/>
        <c:crosses val="autoZero"/>
        <c:auto val="1"/>
        <c:lblAlgn val="ctr"/>
        <c:lblOffset val="100"/>
        <c:tickLblSkip val="1"/>
        <c:tickMarkSkip val="1"/>
        <c:noMultiLvlLbl val="0"/>
      </c:catAx>
      <c:valAx>
        <c:axId val="33740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407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国民健康保険診療事業特別会計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0.08</c:v>
                </c:pt>
                <c:pt idx="4">
                  <c:v>#N/A</c:v>
                </c:pt>
                <c:pt idx="5">
                  <c:v>0</c:v>
                </c:pt>
                <c:pt idx="6">
                  <c:v>#N/A</c:v>
                </c:pt>
                <c:pt idx="7">
                  <c:v>0</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0.09</c:v>
                </c:pt>
                <c:pt idx="2">
                  <c:v>#N/A</c:v>
                </c:pt>
                <c:pt idx="3">
                  <c:v>0.06</c:v>
                </c:pt>
                <c:pt idx="4">
                  <c:v>#N/A</c:v>
                </c:pt>
                <c:pt idx="5">
                  <c:v>0.02</c:v>
                </c:pt>
                <c:pt idx="6">
                  <c:v>#N/A</c:v>
                </c:pt>
                <c:pt idx="7">
                  <c:v>0.13</c:v>
                </c:pt>
                <c:pt idx="8">
                  <c:v>#N/A</c:v>
                </c:pt>
                <c:pt idx="9">
                  <c:v>0.11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12.39</c:v>
                </c:pt>
                <c:pt idx="2">
                  <c:v>#N/A</c:v>
                </c:pt>
                <c:pt idx="3">
                  <c:v>2.86</c:v>
                </c:pt>
                <c:pt idx="4">
                  <c:v>#N/A</c:v>
                </c:pt>
                <c:pt idx="5">
                  <c:v>7.8</c:v>
                </c:pt>
                <c:pt idx="6">
                  <c:v>#N/A</c:v>
                </c:pt>
                <c:pt idx="7">
                  <c:v>5.78</c:v>
                </c:pt>
                <c:pt idx="8">
                  <c:v>#N/A</c:v>
                </c:pt>
                <c:pt idx="9">
                  <c:v>6.74</c:v>
                </c:pt>
              </c:numCache>
            </c:numRef>
          </c:val>
        </c:ser>
        <c:dLbls>
          <c:showLegendKey val="0"/>
          <c:showVal val="0"/>
          <c:showCatName val="0"/>
          <c:showSerName val="0"/>
          <c:showPercent val="0"/>
          <c:showBubbleSize val="0"/>
        </c:dLbls>
        <c:gapWidth val="150"/>
        <c:overlap val="100"/>
        <c:axId val="337408832"/>
        <c:axId val="337409224"/>
      </c:barChart>
      <c:catAx>
        <c:axId val="33740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409224"/>
        <c:crosses val="autoZero"/>
        <c:auto val="1"/>
        <c:lblAlgn val="ctr"/>
        <c:lblOffset val="100"/>
        <c:tickLblSkip val="1"/>
        <c:tickMarkSkip val="1"/>
        <c:noMultiLvlLbl val="0"/>
      </c:catAx>
      <c:valAx>
        <c:axId val="337409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408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656</c:v>
                </c:pt>
                <c:pt idx="5">
                  <c:v>601</c:v>
                </c:pt>
                <c:pt idx="8">
                  <c:v>575</c:v>
                </c:pt>
                <c:pt idx="11">
                  <c:v>574</c:v>
                </c:pt>
                <c:pt idx="14">
                  <c:v>580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52</c:v>
                </c:pt>
                <c:pt idx="3">
                  <c:v>52</c:v>
                </c:pt>
                <c:pt idx="6">
                  <c:v>32</c:v>
                </c:pt>
                <c:pt idx="9">
                  <c:v>32</c:v>
                </c:pt>
                <c:pt idx="12">
                  <c:v>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41</c:v>
                </c:pt>
                <c:pt idx="3">
                  <c:v>42</c:v>
                </c:pt>
                <c:pt idx="6">
                  <c:v>38</c:v>
                </c:pt>
                <c:pt idx="9">
                  <c:v>33</c:v>
                </c:pt>
                <c:pt idx="12">
                  <c:v>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312</c:v>
                </c:pt>
                <c:pt idx="3">
                  <c:v>296</c:v>
                </c:pt>
                <c:pt idx="6">
                  <c:v>273</c:v>
                </c:pt>
                <c:pt idx="9">
                  <c:v>262</c:v>
                </c:pt>
                <c:pt idx="12">
                  <c:v>214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519</c:v>
                </c:pt>
                <c:pt idx="3">
                  <c:v>402</c:v>
                </c:pt>
                <c:pt idx="6">
                  <c:v>386</c:v>
                </c:pt>
                <c:pt idx="9">
                  <c:v>383</c:v>
                </c:pt>
                <c:pt idx="12">
                  <c:v>358</c:v>
                </c:pt>
              </c:numCache>
            </c:numRef>
          </c:val>
        </c:ser>
        <c:dLbls>
          <c:showLegendKey val="0"/>
          <c:showVal val="0"/>
          <c:showCatName val="0"/>
          <c:showSerName val="0"/>
          <c:showPercent val="0"/>
          <c:showBubbleSize val="0"/>
        </c:dLbls>
        <c:gapWidth val="100"/>
        <c:overlap val="100"/>
        <c:axId val="455164000"/>
        <c:axId val="455164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268</c:v>
                </c:pt>
                <c:pt idx="2">
                  <c:v>#N/A</c:v>
                </c:pt>
                <c:pt idx="3">
                  <c:v>#N/A</c:v>
                </c:pt>
                <c:pt idx="4">
                  <c:v>191</c:v>
                </c:pt>
                <c:pt idx="5">
                  <c:v>#N/A</c:v>
                </c:pt>
                <c:pt idx="6">
                  <c:v>#N/A</c:v>
                </c:pt>
                <c:pt idx="7">
                  <c:v>154</c:v>
                </c:pt>
                <c:pt idx="8">
                  <c:v>#N/A</c:v>
                </c:pt>
                <c:pt idx="9">
                  <c:v>#N/A</c:v>
                </c:pt>
                <c:pt idx="10">
                  <c:v>136</c:v>
                </c:pt>
                <c:pt idx="11">
                  <c:v>#N/A</c:v>
                </c:pt>
                <c:pt idx="12">
                  <c:v>#N/A</c:v>
                </c:pt>
                <c:pt idx="13">
                  <c:v>60</c:v>
                </c:pt>
                <c:pt idx="14">
                  <c:v>#N/A</c:v>
                </c:pt>
              </c:numCache>
            </c:numRef>
          </c:val>
          <c:smooth val="0"/>
        </c:ser>
        <c:dLbls>
          <c:showLegendKey val="0"/>
          <c:showVal val="0"/>
          <c:showCatName val="0"/>
          <c:showSerName val="0"/>
          <c:showPercent val="0"/>
          <c:showBubbleSize val="0"/>
        </c:dLbls>
        <c:marker val="1"/>
        <c:smooth val="0"/>
        <c:axId val="455164000"/>
        <c:axId val="455164392"/>
      </c:lineChart>
      <c:catAx>
        <c:axId val="45516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164392"/>
        <c:crosses val="autoZero"/>
        <c:auto val="1"/>
        <c:lblAlgn val="ctr"/>
        <c:lblOffset val="100"/>
        <c:tickLblSkip val="1"/>
        <c:tickMarkSkip val="1"/>
        <c:noMultiLvlLbl val="0"/>
      </c:catAx>
      <c:valAx>
        <c:axId val="455164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16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5940</c:v>
                </c:pt>
                <c:pt idx="5">
                  <c:v>5645</c:v>
                </c:pt>
                <c:pt idx="8">
                  <c:v>5483</c:v>
                </c:pt>
                <c:pt idx="11">
                  <c:v>4976</c:v>
                </c:pt>
                <c:pt idx="14">
                  <c:v>4593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172</c:v>
                </c:pt>
                <c:pt idx="5">
                  <c:v>169</c:v>
                </c:pt>
                <c:pt idx="8">
                  <c:v>125</c:v>
                </c:pt>
                <c:pt idx="11">
                  <c:v>103</c:v>
                </c:pt>
                <c:pt idx="14">
                  <c:v>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12639</c:v>
                </c:pt>
                <c:pt idx="5">
                  <c:v>12979</c:v>
                </c:pt>
                <c:pt idx="8">
                  <c:v>12996</c:v>
                </c:pt>
                <c:pt idx="11">
                  <c:v>12937</c:v>
                </c:pt>
                <c:pt idx="14">
                  <c:v>12836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150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1519</c:v>
                </c:pt>
                <c:pt idx="3">
                  <c:v>1502</c:v>
                </c:pt>
                <c:pt idx="6">
                  <c:v>1511</c:v>
                </c:pt>
                <c:pt idx="9">
                  <c:v>1468</c:v>
                </c:pt>
                <c:pt idx="12">
                  <c:v>1356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315</c:v>
                </c:pt>
                <c:pt idx="3">
                  <c:v>326</c:v>
                </c:pt>
                <c:pt idx="6">
                  <c:v>314</c:v>
                </c:pt>
                <c:pt idx="9">
                  <c:v>301</c:v>
                </c:pt>
                <c:pt idx="12">
                  <c:v>285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2895</c:v>
                </c:pt>
                <c:pt idx="3">
                  <c:v>2674</c:v>
                </c:pt>
                <c:pt idx="6">
                  <c:v>2473</c:v>
                </c:pt>
                <c:pt idx="9">
                  <c:v>2274</c:v>
                </c:pt>
                <c:pt idx="12">
                  <c:v>2095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732</c:v>
                </c:pt>
                <c:pt idx="3">
                  <c:v>619</c:v>
                </c:pt>
                <c:pt idx="6">
                  <c:v>526</c:v>
                </c:pt>
                <c:pt idx="9">
                  <c:v>433</c:v>
                </c:pt>
                <c:pt idx="12">
                  <c:v>339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4281</c:v>
                </c:pt>
                <c:pt idx="3">
                  <c:v>3955</c:v>
                </c:pt>
                <c:pt idx="6">
                  <c:v>3639</c:v>
                </c:pt>
                <c:pt idx="9">
                  <c:v>3321</c:v>
                </c:pt>
                <c:pt idx="12">
                  <c:v>3023</c:v>
                </c:pt>
              </c:numCache>
            </c:numRef>
          </c:val>
        </c:ser>
        <c:dLbls>
          <c:showLegendKey val="0"/>
          <c:showVal val="0"/>
          <c:showCatName val="0"/>
          <c:showSerName val="0"/>
          <c:showPercent val="0"/>
          <c:showBubbleSize val="0"/>
        </c:dLbls>
        <c:gapWidth val="100"/>
        <c:overlap val="100"/>
        <c:axId val="455165568"/>
        <c:axId val="455165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55165568"/>
        <c:axId val="455165960"/>
      </c:lineChart>
      <c:catAx>
        <c:axId val="45516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5165960"/>
        <c:crosses val="autoZero"/>
        <c:auto val="1"/>
        <c:lblAlgn val="ctr"/>
        <c:lblOffset val="100"/>
        <c:tickLblSkip val="1"/>
        <c:tickMarkSkip val="1"/>
        <c:noMultiLvlLbl val="0"/>
      </c:catAx>
      <c:valAx>
        <c:axId val="455165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16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8,613
8,534
212.19
10,840,480
10,435,620
347,536
5,149,543
3,022,675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原子力発電所にかかる大規模償却資産税等</a:t>
          </a:r>
          <a:r>
            <a:rPr lang="ja-JP" altLang="en-US" sz="1300" b="0" i="0" baseline="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類似団体平均を上回る税収があるため、前年度と比較して横這いの</a:t>
          </a:r>
          <a:r>
            <a:rPr lang="en-US" altLang="ja-JP" sz="1300" b="0" i="0" baseline="0">
              <a:solidFill>
                <a:schemeClr val="dk1"/>
              </a:solidFill>
              <a:effectLst/>
              <a:latin typeface="+mn-lt"/>
              <a:ea typeface="+mn-ea"/>
              <a:cs typeface="+mn-cs"/>
            </a:rPr>
            <a:t>1.01</a:t>
          </a:r>
          <a:r>
            <a:rPr lang="ja-JP" altLang="ja-JP" sz="1300" b="0" i="0" baseline="0">
              <a:solidFill>
                <a:schemeClr val="dk1"/>
              </a:solidFill>
              <a:effectLst/>
              <a:latin typeface="+mn-lt"/>
              <a:ea typeface="+mn-ea"/>
              <a:cs typeface="+mn-cs"/>
            </a:rPr>
            <a:t>となっているが、今後、大規模償却資産に対する固定資産税が年々減少していくことから、歳出面においても行政の効率化に取り組み、財政基盤の強化を図っていく。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102870</xdr:rowOff>
    </xdr:from>
    <xdr:to>
      <xdr:col>7</xdr:col>
      <xdr:colOff>152400</xdr:colOff>
      <xdr:row>40</xdr:row>
      <xdr:rowOff>118956</xdr:rowOff>
    </xdr:to>
    <xdr:cxnSp macro="">
      <xdr:nvCxnSpPr>
        <xdr:cNvPr id="66" name="直線コネクタ 65"/>
        <xdr:cNvCxnSpPr/>
      </xdr:nvCxnSpPr>
      <xdr:spPr>
        <a:xfrm>
          <a:off x="4114800" y="69608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7"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102870</xdr:rowOff>
    </xdr:from>
    <xdr:to>
      <xdr:col>6</xdr:col>
      <xdr:colOff>0</xdr:colOff>
      <xdr:row>40</xdr:row>
      <xdr:rowOff>110913</xdr:rowOff>
    </xdr:to>
    <xdr:cxnSp macro="">
      <xdr:nvCxnSpPr>
        <xdr:cNvPr id="69" name="直線コネクタ 68"/>
        <xdr:cNvCxnSpPr/>
      </xdr:nvCxnSpPr>
      <xdr:spPr>
        <a:xfrm flipV="1">
          <a:off x="3225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110913</xdr:rowOff>
    </xdr:from>
    <xdr:to>
      <xdr:col>4</xdr:col>
      <xdr:colOff>482600</xdr:colOff>
      <xdr:row>40</xdr:row>
      <xdr:rowOff>110913</xdr:rowOff>
    </xdr:to>
    <xdr:cxnSp macro="">
      <xdr:nvCxnSpPr>
        <xdr:cNvPr id="72" name="直線コネクタ 71"/>
        <xdr:cNvCxnSpPr/>
      </xdr:nvCxnSpPr>
      <xdr:spPr>
        <a:xfrm>
          <a:off x="2336800" y="696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122783</xdr:rowOff>
    </xdr:from>
    <xdr:ext cx="762000" cy="259045"/>
    <xdr:sp macro="" textlink="">
      <xdr:nvSpPr>
        <xdr:cNvPr id="74" name="テキスト ボックス 73"/>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94827</xdr:rowOff>
    </xdr:from>
    <xdr:to>
      <xdr:col>3</xdr:col>
      <xdr:colOff>279400</xdr:colOff>
      <xdr:row>40</xdr:row>
      <xdr:rowOff>110913</xdr:rowOff>
    </xdr:to>
    <xdr:cxnSp macro="">
      <xdr:nvCxnSpPr>
        <xdr:cNvPr id="75" name="直線コネクタ 74"/>
        <xdr:cNvCxnSpPr/>
      </xdr:nvCxnSpPr>
      <xdr:spPr>
        <a:xfrm>
          <a:off x="1447800" y="69528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114740</xdr:rowOff>
    </xdr:from>
    <xdr:ext cx="762000" cy="259045"/>
    <xdr:sp macro="" textlink="">
      <xdr:nvSpPr>
        <xdr:cNvPr id="77" name="テキスト ボックス 76"/>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79" name="テキスト ボックス 78"/>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68156</xdr:rowOff>
    </xdr:from>
    <xdr:to>
      <xdr:col>7</xdr:col>
      <xdr:colOff>203200</xdr:colOff>
      <xdr:row>40</xdr:row>
      <xdr:rowOff>169756</xdr:rowOff>
    </xdr:to>
    <xdr:sp macro="" textlink="">
      <xdr:nvSpPr>
        <xdr:cNvPr id="85" name="円/楕円 84"/>
        <xdr:cNvSpPr/>
      </xdr:nvSpPr>
      <xdr:spPr>
        <a:xfrm>
          <a:off x="4902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84683</xdr:rowOff>
    </xdr:from>
    <xdr:ext cx="762000" cy="259045"/>
    <xdr:sp macro="" textlink="">
      <xdr:nvSpPr>
        <xdr:cNvPr id="86" name="財政力該当値テキスト"/>
        <xdr:cNvSpPr txBox="1"/>
      </xdr:nvSpPr>
      <xdr:spPr>
        <a:xfrm>
          <a:off x="5041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52070</xdr:rowOff>
    </xdr:from>
    <xdr:to>
      <xdr:col>6</xdr:col>
      <xdr:colOff>50800</xdr:colOff>
      <xdr:row>40</xdr:row>
      <xdr:rowOff>153670</xdr:rowOff>
    </xdr:to>
    <xdr:sp macro="" textlink="">
      <xdr:nvSpPr>
        <xdr:cNvPr id="87" name="円/楕円 86"/>
        <xdr:cNvSpPr/>
      </xdr:nvSpPr>
      <xdr:spPr>
        <a:xfrm>
          <a:off x="4064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88" name="テキスト ボックス 87"/>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60113</xdr:rowOff>
    </xdr:from>
    <xdr:to>
      <xdr:col>4</xdr:col>
      <xdr:colOff>533400</xdr:colOff>
      <xdr:row>40</xdr:row>
      <xdr:rowOff>161713</xdr:rowOff>
    </xdr:to>
    <xdr:sp macro="" textlink="">
      <xdr:nvSpPr>
        <xdr:cNvPr id="89" name="円/楕円 88"/>
        <xdr:cNvSpPr/>
      </xdr:nvSpPr>
      <xdr:spPr>
        <a:xfrm>
          <a:off x="3175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440</xdr:rowOff>
    </xdr:from>
    <xdr:ext cx="762000" cy="259045"/>
    <xdr:sp macro="" textlink="">
      <xdr:nvSpPr>
        <xdr:cNvPr id="90" name="テキスト ボックス 89"/>
        <xdr:cNvSpPr txBox="1"/>
      </xdr:nvSpPr>
      <xdr:spPr>
        <a:xfrm>
          <a:off x="2844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60113</xdr:rowOff>
    </xdr:from>
    <xdr:to>
      <xdr:col>3</xdr:col>
      <xdr:colOff>330200</xdr:colOff>
      <xdr:row>40</xdr:row>
      <xdr:rowOff>161713</xdr:rowOff>
    </xdr:to>
    <xdr:sp macro="" textlink="">
      <xdr:nvSpPr>
        <xdr:cNvPr id="91" name="円/楕円 90"/>
        <xdr:cNvSpPr/>
      </xdr:nvSpPr>
      <xdr:spPr>
        <a:xfrm>
          <a:off x="2286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440</xdr:rowOff>
    </xdr:from>
    <xdr:ext cx="762000" cy="259045"/>
    <xdr:sp macro="" textlink="">
      <xdr:nvSpPr>
        <xdr:cNvPr id="92" name="テキスト ボックス 91"/>
        <xdr:cNvSpPr txBox="1"/>
      </xdr:nvSpPr>
      <xdr:spPr>
        <a:xfrm>
          <a:off x="1955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44027</xdr:rowOff>
    </xdr:from>
    <xdr:to>
      <xdr:col>2</xdr:col>
      <xdr:colOff>127000</xdr:colOff>
      <xdr:row>40</xdr:row>
      <xdr:rowOff>145627</xdr:rowOff>
    </xdr:to>
    <xdr:sp macro="" textlink="">
      <xdr:nvSpPr>
        <xdr:cNvPr id="93" name="円/楕円 92"/>
        <xdr:cNvSpPr/>
      </xdr:nvSpPr>
      <xdr:spPr>
        <a:xfrm>
          <a:off x="1397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155804</xdr:rowOff>
    </xdr:from>
    <xdr:ext cx="762000" cy="259045"/>
    <xdr:sp macro="" textlink="">
      <xdr:nvSpPr>
        <xdr:cNvPr id="94" name="テキスト ボックス 93"/>
        <xdr:cNvSpPr txBox="1"/>
      </xdr:nvSpPr>
      <xdr:spPr>
        <a:xfrm>
          <a:off x="1066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年度は、地方税等の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により、前年度比</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の</a:t>
          </a:r>
          <a:r>
            <a:rPr kumimoji="1" lang="en-US" altLang="ja-JP" sz="1300">
              <a:solidFill>
                <a:schemeClr val="dk1"/>
              </a:solidFill>
              <a:effectLst/>
              <a:latin typeface="+mn-lt"/>
              <a:ea typeface="+mn-ea"/>
              <a:cs typeface="+mn-cs"/>
            </a:rPr>
            <a:t>83.4</a:t>
          </a:r>
          <a:r>
            <a:rPr kumimoji="1" lang="ja-JP" altLang="ja-JP" sz="1300">
              <a:solidFill>
                <a:schemeClr val="dk1"/>
              </a:solidFill>
              <a:effectLst/>
              <a:latin typeface="+mn-lt"/>
              <a:ea typeface="+mn-ea"/>
              <a:cs typeface="+mn-cs"/>
            </a:rPr>
            <a:t>％となった。地方税は、主に</a:t>
          </a:r>
          <a:r>
            <a:rPr kumimoji="1" lang="ja-JP" altLang="en-US" sz="1300">
              <a:solidFill>
                <a:schemeClr val="dk1"/>
              </a:solidFill>
              <a:effectLst/>
              <a:latin typeface="+mn-lt"/>
              <a:ea typeface="+mn-ea"/>
              <a:cs typeface="+mn-cs"/>
            </a:rPr>
            <a:t>建設関係事業者の収益増により法人町民</a:t>
          </a:r>
          <a:r>
            <a:rPr kumimoji="1" lang="ja-JP" altLang="ja-JP" sz="1300">
              <a:solidFill>
                <a:schemeClr val="dk1"/>
              </a:solidFill>
              <a:effectLst/>
              <a:latin typeface="+mn-lt"/>
              <a:ea typeface="+mn-ea"/>
              <a:cs typeface="+mn-cs"/>
            </a:rPr>
            <a:t>税</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17,992</a:t>
          </a:r>
          <a:r>
            <a:rPr kumimoji="1" lang="ja-JP" altLang="en-US" sz="1300">
              <a:solidFill>
                <a:schemeClr val="dk1"/>
              </a:solidFill>
              <a:effectLst/>
              <a:latin typeface="+mn-lt"/>
              <a:ea typeface="+mn-ea"/>
              <a:cs typeface="+mn-cs"/>
            </a:rPr>
            <a:t>千円の</a:t>
          </a:r>
          <a:r>
            <a:rPr kumimoji="1" lang="ja-JP" altLang="ja-JP" sz="1300">
              <a:solidFill>
                <a:schemeClr val="dk1"/>
              </a:solidFill>
              <a:effectLst/>
              <a:latin typeface="+mn-lt"/>
              <a:ea typeface="+mn-ea"/>
              <a:cs typeface="+mn-cs"/>
            </a:rPr>
            <a:t>増となったが、</a:t>
          </a:r>
          <a:r>
            <a:rPr kumimoji="1" lang="ja-JP" altLang="en-US" sz="1300">
              <a:solidFill>
                <a:schemeClr val="dk1"/>
              </a:solidFill>
              <a:effectLst/>
              <a:latin typeface="+mn-lt"/>
              <a:ea typeface="+mn-ea"/>
              <a:cs typeface="+mn-cs"/>
            </a:rPr>
            <a:t>固定資産税（大規模償却資産）</a:t>
          </a:r>
          <a:r>
            <a:rPr kumimoji="1" lang="ja-JP" altLang="ja-JP" sz="1300">
              <a:solidFill>
                <a:schemeClr val="dk1"/>
              </a:solidFill>
              <a:effectLst/>
              <a:latin typeface="+mn-lt"/>
              <a:ea typeface="+mn-ea"/>
              <a:cs typeface="+mn-cs"/>
            </a:rPr>
            <a:t>は約</a:t>
          </a:r>
          <a:r>
            <a:rPr kumimoji="1" lang="en-US" altLang="ja-JP" sz="1300">
              <a:solidFill>
                <a:schemeClr val="dk1"/>
              </a:solidFill>
              <a:effectLst/>
              <a:latin typeface="+mn-lt"/>
              <a:ea typeface="+mn-ea"/>
              <a:cs typeface="+mn-cs"/>
            </a:rPr>
            <a:t>13,116</a:t>
          </a:r>
          <a:r>
            <a:rPr kumimoji="1" lang="ja-JP" altLang="ja-JP" sz="1300">
              <a:solidFill>
                <a:schemeClr val="dk1"/>
              </a:solidFill>
              <a:effectLst/>
              <a:latin typeface="+mn-lt"/>
              <a:ea typeface="+mn-ea"/>
              <a:cs typeface="+mn-cs"/>
            </a:rPr>
            <a:t>千円の減とった。</a:t>
          </a:r>
          <a:endParaRPr lang="ja-JP" altLang="ja-JP" sz="1300">
            <a:effectLst/>
          </a:endParaRPr>
        </a:p>
        <a:p>
          <a:r>
            <a:rPr kumimoji="1" lang="ja-JP" altLang="ja-JP" sz="1300">
              <a:solidFill>
                <a:schemeClr val="dk1"/>
              </a:solidFill>
              <a:effectLst/>
              <a:latin typeface="+mn-lt"/>
              <a:ea typeface="+mn-ea"/>
              <a:cs typeface="+mn-cs"/>
            </a:rPr>
            <a:t>　今後、地方交付税等が年々減少することが見込まれる一方で、施設の維持管理経費は増加していくことが予想されることから、</a:t>
          </a:r>
          <a:r>
            <a:rPr kumimoji="1" lang="ja-JP" altLang="en-US" sz="1300">
              <a:solidFill>
                <a:schemeClr val="dk1"/>
              </a:solidFill>
              <a:effectLst/>
              <a:latin typeface="+mn-lt"/>
              <a:ea typeface="+mn-ea"/>
              <a:cs typeface="+mn-cs"/>
            </a:rPr>
            <a:t>優先度の低い事務事業については計画的に廃止・縮小するなど</a:t>
          </a:r>
          <a:r>
            <a:rPr kumimoji="1" lang="ja-JP" altLang="ja-JP" sz="1300">
              <a:solidFill>
                <a:schemeClr val="dk1"/>
              </a:solidFill>
              <a:effectLst/>
              <a:latin typeface="+mn-lt"/>
              <a:ea typeface="+mn-ea"/>
              <a:cs typeface="+mn-cs"/>
            </a:rPr>
            <a:t>事務事業の見直しを進め、経常経費の削減に努めていく。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57996</xdr:rowOff>
    </xdr:from>
    <xdr:to>
      <xdr:col>7</xdr:col>
      <xdr:colOff>152400</xdr:colOff>
      <xdr:row>63</xdr:row>
      <xdr:rowOff>130387</xdr:rowOff>
    </xdr:to>
    <xdr:cxnSp macro="">
      <xdr:nvCxnSpPr>
        <xdr:cNvPr id="129" name="直線コネクタ 128"/>
        <xdr:cNvCxnSpPr/>
      </xdr:nvCxnSpPr>
      <xdr:spPr>
        <a:xfrm>
          <a:off x="4114800" y="1085934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57996</xdr:rowOff>
    </xdr:from>
    <xdr:to>
      <xdr:col>6</xdr:col>
      <xdr:colOff>0</xdr:colOff>
      <xdr:row>63</xdr:row>
      <xdr:rowOff>166581</xdr:rowOff>
    </xdr:to>
    <xdr:cxnSp macro="">
      <xdr:nvCxnSpPr>
        <xdr:cNvPr id="132" name="直線コネクタ 131"/>
        <xdr:cNvCxnSpPr/>
      </xdr:nvCxnSpPr>
      <xdr:spPr>
        <a:xfrm flipV="1">
          <a:off x="3225800" y="10859346"/>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153035</xdr:rowOff>
    </xdr:from>
    <xdr:to>
      <xdr:col>4</xdr:col>
      <xdr:colOff>482600</xdr:colOff>
      <xdr:row>63</xdr:row>
      <xdr:rowOff>166581</xdr:rowOff>
    </xdr:to>
    <xdr:cxnSp macro="">
      <xdr:nvCxnSpPr>
        <xdr:cNvPr id="135" name="直線コネクタ 134"/>
        <xdr:cNvCxnSpPr/>
      </xdr:nvCxnSpPr>
      <xdr:spPr>
        <a:xfrm>
          <a:off x="2336800" y="10782935"/>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153035</xdr:rowOff>
    </xdr:from>
    <xdr:to>
      <xdr:col>3</xdr:col>
      <xdr:colOff>279400</xdr:colOff>
      <xdr:row>64</xdr:row>
      <xdr:rowOff>99695</xdr:rowOff>
    </xdr:to>
    <xdr:cxnSp macro="">
      <xdr:nvCxnSpPr>
        <xdr:cNvPr id="138" name="直線コネクタ 137"/>
        <xdr:cNvCxnSpPr/>
      </xdr:nvCxnSpPr>
      <xdr:spPr>
        <a:xfrm flipV="1">
          <a:off x="1447800" y="10782935"/>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2" name="テキスト ボックス 141"/>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48" name="円/楕円 147"/>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96114</xdr:rowOff>
    </xdr:from>
    <xdr:ext cx="762000" cy="259045"/>
    <xdr:sp macro="" textlink="">
      <xdr:nvSpPr>
        <xdr:cNvPr id="149" name="財政構造の弾力性該当値テキスト"/>
        <xdr:cNvSpPr txBox="1"/>
      </xdr:nvSpPr>
      <xdr:spPr>
        <a:xfrm>
          <a:off x="50419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7196</xdr:rowOff>
    </xdr:from>
    <xdr:to>
      <xdr:col>6</xdr:col>
      <xdr:colOff>50800</xdr:colOff>
      <xdr:row>63</xdr:row>
      <xdr:rowOff>108796</xdr:rowOff>
    </xdr:to>
    <xdr:sp macro="" textlink="">
      <xdr:nvSpPr>
        <xdr:cNvPr id="150" name="円/楕円 149"/>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51" name="テキスト ボックス 150"/>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115781</xdr:rowOff>
    </xdr:from>
    <xdr:to>
      <xdr:col>4</xdr:col>
      <xdr:colOff>533400</xdr:colOff>
      <xdr:row>64</xdr:row>
      <xdr:rowOff>45931</xdr:rowOff>
    </xdr:to>
    <xdr:sp macro="" textlink="">
      <xdr:nvSpPr>
        <xdr:cNvPr id="152" name="円/楕円 151"/>
        <xdr:cNvSpPr/>
      </xdr:nvSpPr>
      <xdr:spPr>
        <a:xfrm>
          <a:off x="3175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56108</xdr:rowOff>
    </xdr:from>
    <xdr:ext cx="762000" cy="259045"/>
    <xdr:sp macro="" textlink="">
      <xdr:nvSpPr>
        <xdr:cNvPr id="153" name="テキスト ボックス 152"/>
        <xdr:cNvSpPr txBox="1"/>
      </xdr:nvSpPr>
      <xdr:spPr>
        <a:xfrm>
          <a:off x="2844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102235</xdr:rowOff>
    </xdr:from>
    <xdr:to>
      <xdr:col>3</xdr:col>
      <xdr:colOff>330200</xdr:colOff>
      <xdr:row>63</xdr:row>
      <xdr:rowOff>32385</xdr:rowOff>
    </xdr:to>
    <xdr:sp macro="" textlink="">
      <xdr:nvSpPr>
        <xdr:cNvPr id="154" name="円/楕円 153"/>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42562</xdr:rowOff>
    </xdr:from>
    <xdr:ext cx="762000" cy="259045"/>
    <xdr:sp macro="" textlink="">
      <xdr:nvSpPr>
        <xdr:cNvPr id="155" name="テキスト ボックス 154"/>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48895</xdr:rowOff>
    </xdr:from>
    <xdr:to>
      <xdr:col>2</xdr:col>
      <xdr:colOff>127000</xdr:colOff>
      <xdr:row>64</xdr:row>
      <xdr:rowOff>150495</xdr:rowOff>
    </xdr:to>
    <xdr:sp macro="" textlink="">
      <xdr:nvSpPr>
        <xdr:cNvPr id="156" name="円/楕円 155"/>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135272</xdr:rowOff>
    </xdr:from>
    <xdr:ext cx="762000" cy="259045"/>
    <xdr:sp macro="" textlink="">
      <xdr:nvSpPr>
        <xdr:cNvPr id="157" name="テキスト ボックス 156"/>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[412,765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類似団体に比べ著しく高い数値の主な要因は物件費で、公共施設の維持管理業務委託料が大きなウエイトを占めている。</a:t>
          </a:r>
          <a:endParaRPr lang="ja-JP" altLang="ja-JP" sz="1300">
            <a:effectLst/>
          </a:endParaRPr>
        </a:p>
        <a:p>
          <a:pPr rtl="0"/>
          <a:r>
            <a:rPr lang="ja-JP" altLang="ja-JP" sz="1300" b="0" i="0" baseline="0">
              <a:solidFill>
                <a:schemeClr val="dk1"/>
              </a:solidFill>
              <a:effectLst/>
              <a:latin typeface="+mn-lt"/>
              <a:ea typeface="+mn-ea"/>
              <a:cs typeface="+mn-cs"/>
            </a:rPr>
            <a:t>　人件費は、定年退職者増による退職手当組合負担金の増はあったものの、職員数の減により、前年度比</a:t>
          </a:r>
          <a:r>
            <a:rPr lang="en-US" altLang="ja-JP" sz="1300" b="0" i="0" baseline="0">
              <a:solidFill>
                <a:schemeClr val="dk1"/>
              </a:solidFill>
              <a:effectLst/>
              <a:latin typeface="+mn-lt"/>
              <a:ea typeface="+mn-ea"/>
              <a:cs typeface="+mn-cs"/>
            </a:rPr>
            <a:t>2,788</a:t>
          </a:r>
          <a:r>
            <a:rPr lang="ja-JP" altLang="ja-JP" sz="1300" b="0" i="0" baseline="0">
              <a:solidFill>
                <a:schemeClr val="dk1"/>
              </a:solidFill>
              <a:effectLst/>
              <a:latin typeface="+mn-lt"/>
              <a:ea typeface="+mn-ea"/>
              <a:cs typeface="+mn-cs"/>
            </a:rPr>
            <a:t>千円減となった。</a:t>
          </a:r>
          <a:endParaRPr lang="ja-JP" altLang="ja-JP" sz="1300">
            <a:effectLst/>
          </a:endParaRPr>
        </a:p>
        <a:p>
          <a:pPr rtl="0"/>
          <a:r>
            <a:rPr lang="ja-JP" altLang="ja-JP" sz="1300" b="0" i="0" baseline="0">
              <a:solidFill>
                <a:schemeClr val="dk1"/>
              </a:solidFill>
              <a:effectLst/>
              <a:latin typeface="+mn-lt"/>
              <a:ea typeface="+mn-ea"/>
              <a:cs typeface="+mn-cs"/>
            </a:rPr>
            <a:t>　経常経費の削減と、適正な定員管理により経費の抑制に努める。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17932</xdr:rowOff>
    </xdr:from>
    <xdr:to>
      <xdr:col>7</xdr:col>
      <xdr:colOff>152400</xdr:colOff>
      <xdr:row>84</xdr:row>
      <xdr:rowOff>52845</xdr:rowOff>
    </xdr:to>
    <xdr:cxnSp macro="">
      <xdr:nvCxnSpPr>
        <xdr:cNvPr id="193" name="直線コネクタ 192"/>
        <xdr:cNvCxnSpPr/>
      </xdr:nvCxnSpPr>
      <xdr:spPr>
        <a:xfrm>
          <a:off x="4114800" y="14419732"/>
          <a:ext cx="838200" cy="3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1389</xdr:rowOff>
    </xdr:from>
    <xdr:to>
      <xdr:col>6</xdr:col>
      <xdr:colOff>0</xdr:colOff>
      <xdr:row>84</xdr:row>
      <xdr:rowOff>17932</xdr:rowOff>
    </xdr:to>
    <xdr:cxnSp macro="">
      <xdr:nvCxnSpPr>
        <xdr:cNvPr id="196" name="直線コネクタ 195"/>
        <xdr:cNvCxnSpPr/>
      </xdr:nvCxnSpPr>
      <xdr:spPr>
        <a:xfrm>
          <a:off x="3225800" y="14403189"/>
          <a:ext cx="889000" cy="1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1389</xdr:rowOff>
    </xdr:from>
    <xdr:to>
      <xdr:col>4</xdr:col>
      <xdr:colOff>482600</xdr:colOff>
      <xdr:row>84</xdr:row>
      <xdr:rowOff>13244</xdr:rowOff>
    </xdr:to>
    <xdr:cxnSp macro="">
      <xdr:nvCxnSpPr>
        <xdr:cNvPr id="199" name="直線コネクタ 198"/>
        <xdr:cNvCxnSpPr/>
      </xdr:nvCxnSpPr>
      <xdr:spPr>
        <a:xfrm flipV="1">
          <a:off x="2336800" y="14403189"/>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105498</xdr:rowOff>
    </xdr:from>
    <xdr:ext cx="762000" cy="259045"/>
    <xdr:sp macro="" textlink="">
      <xdr:nvSpPr>
        <xdr:cNvPr id="201" name="テキスト ボックス 200"/>
        <xdr:cNvSpPr txBox="1"/>
      </xdr:nvSpPr>
      <xdr:spPr>
        <a:xfrm>
          <a:off x="2844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1391</xdr:rowOff>
    </xdr:from>
    <xdr:to>
      <xdr:col>3</xdr:col>
      <xdr:colOff>279400</xdr:colOff>
      <xdr:row>84</xdr:row>
      <xdr:rowOff>13244</xdr:rowOff>
    </xdr:to>
    <xdr:cxnSp macro="">
      <xdr:nvCxnSpPr>
        <xdr:cNvPr id="202" name="直線コネクタ 201"/>
        <xdr:cNvCxnSpPr/>
      </xdr:nvCxnSpPr>
      <xdr:spPr>
        <a:xfrm>
          <a:off x="1447800" y="14403191"/>
          <a:ext cx="8890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75705</xdr:rowOff>
    </xdr:from>
    <xdr:ext cx="762000" cy="259045"/>
    <xdr:sp macro="" textlink="">
      <xdr:nvSpPr>
        <xdr:cNvPr id="206" name="テキスト ボックス 205"/>
        <xdr:cNvSpPr txBox="1"/>
      </xdr:nvSpPr>
      <xdr:spPr>
        <a:xfrm>
          <a:off x="1066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2045</xdr:rowOff>
    </xdr:from>
    <xdr:to>
      <xdr:col>7</xdr:col>
      <xdr:colOff>203200</xdr:colOff>
      <xdr:row>84</xdr:row>
      <xdr:rowOff>103645</xdr:rowOff>
    </xdr:to>
    <xdr:sp macro="" textlink="">
      <xdr:nvSpPr>
        <xdr:cNvPr id="212" name="円/楕円 211"/>
        <xdr:cNvSpPr/>
      </xdr:nvSpPr>
      <xdr:spPr>
        <a:xfrm>
          <a:off x="4902200" y="144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145572</xdr:rowOff>
    </xdr:from>
    <xdr:ext cx="762000" cy="259045"/>
    <xdr:sp macro="" textlink="">
      <xdr:nvSpPr>
        <xdr:cNvPr id="213" name="人件費・物件費等の状況該当値テキスト"/>
        <xdr:cNvSpPr txBox="1"/>
      </xdr:nvSpPr>
      <xdr:spPr>
        <a:xfrm>
          <a:off x="5041900" y="1437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412,765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138582</xdr:rowOff>
    </xdr:from>
    <xdr:to>
      <xdr:col>6</xdr:col>
      <xdr:colOff>50800</xdr:colOff>
      <xdr:row>84</xdr:row>
      <xdr:rowOff>68732</xdr:rowOff>
    </xdr:to>
    <xdr:sp macro="" textlink="">
      <xdr:nvSpPr>
        <xdr:cNvPr id="214" name="円/楕円 213"/>
        <xdr:cNvSpPr/>
      </xdr:nvSpPr>
      <xdr:spPr>
        <a:xfrm>
          <a:off x="4064000" y="143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53509</xdr:rowOff>
    </xdr:from>
    <xdr:ext cx="736600" cy="259045"/>
    <xdr:sp macro="" textlink="">
      <xdr:nvSpPr>
        <xdr:cNvPr id="215" name="テキスト ボックス 214"/>
        <xdr:cNvSpPr txBox="1"/>
      </xdr:nvSpPr>
      <xdr:spPr>
        <a:xfrm>
          <a:off x="3733800" y="14455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392,509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122039</xdr:rowOff>
    </xdr:from>
    <xdr:to>
      <xdr:col>4</xdr:col>
      <xdr:colOff>533400</xdr:colOff>
      <xdr:row>84</xdr:row>
      <xdr:rowOff>52189</xdr:rowOff>
    </xdr:to>
    <xdr:sp macro="" textlink="">
      <xdr:nvSpPr>
        <xdr:cNvPr id="216" name="円/楕円 215"/>
        <xdr:cNvSpPr/>
      </xdr:nvSpPr>
      <xdr:spPr>
        <a:xfrm>
          <a:off x="3175000" y="143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36966</xdr:rowOff>
    </xdr:from>
    <xdr:ext cx="762000" cy="259045"/>
    <xdr:sp macro="" textlink="">
      <xdr:nvSpPr>
        <xdr:cNvPr id="217" name="テキスト ボックス 216"/>
        <xdr:cNvSpPr txBox="1"/>
      </xdr:nvSpPr>
      <xdr:spPr>
        <a:xfrm>
          <a:off x="2844800" y="1443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382,911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133894</xdr:rowOff>
    </xdr:from>
    <xdr:to>
      <xdr:col>3</xdr:col>
      <xdr:colOff>330200</xdr:colOff>
      <xdr:row>84</xdr:row>
      <xdr:rowOff>64044</xdr:rowOff>
    </xdr:to>
    <xdr:sp macro="" textlink="">
      <xdr:nvSpPr>
        <xdr:cNvPr id="218" name="円/楕円 217"/>
        <xdr:cNvSpPr/>
      </xdr:nvSpPr>
      <xdr:spPr>
        <a:xfrm>
          <a:off x="2286000" y="1436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48821</xdr:rowOff>
    </xdr:from>
    <xdr:ext cx="762000" cy="259045"/>
    <xdr:sp macro="" textlink="">
      <xdr:nvSpPr>
        <xdr:cNvPr id="219" name="テキスト ボックス 218"/>
        <xdr:cNvSpPr txBox="1"/>
      </xdr:nvSpPr>
      <xdr:spPr>
        <a:xfrm>
          <a:off x="1955800" y="1445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389,789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122041</xdr:rowOff>
    </xdr:from>
    <xdr:to>
      <xdr:col>2</xdr:col>
      <xdr:colOff>127000</xdr:colOff>
      <xdr:row>84</xdr:row>
      <xdr:rowOff>52191</xdr:rowOff>
    </xdr:to>
    <xdr:sp macro="" textlink="">
      <xdr:nvSpPr>
        <xdr:cNvPr id="220" name="円/楕円 219"/>
        <xdr:cNvSpPr/>
      </xdr:nvSpPr>
      <xdr:spPr>
        <a:xfrm>
          <a:off x="1397000" y="1435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36968</xdr:rowOff>
    </xdr:from>
    <xdr:ext cx="762000" cy="259045"/>
    <xdr:sp macro="" textlink="">
      <xdr:nvSpPr>
        <xdr:cNvPr id="221" name="テキスト ボックス 220"/>
        <xdr:cNvSpPr txBox="1"/>
      </xdr:nvSpPr>
      <xdr:spPr>
        <a:xfrm>
          <a:off x="1066800" y="1443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382,912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前年度からほぼ横ばいで、</a:t>
          </a:r>
          <a:r>
            <a:rPr lang="ja-JP" altLang="ja-JP" sz="1300" baseline="0">
              <a:solidFill>
                <a:schemeClr val="dk1"/>
              </a:solidFill>
              <a:effectLst/>
              <a:latin typeface="+mn-lt"/>
              <a:ea typeface="+mn-ea"/>
              <a:cs typeface="+mn-cs"/>
            </a:rPr>
            <a:t>類似団体平均を</a:t>
          </a:r>
          <a:r>
            <a:rPr lang="en-US" altLang="ja-JP" sz="1300" baseline="0">
              <a:solidFill>
                <a:schemeClr val="dk1"/>
              </a:solidFill>
              <a:effectLst/>
              <a:latin typeface="+mn-lt"/>
              <a:ea typeface="+mn-ea"/>
              <a:cs typeface="+mn-cs"/>
            </a:rPr>
            <a:t>2.8</a:t>
          </a:r>
          <a:r>
            <a:rPr lang="ja-JP" altLang="ja-JP" sz="1300" baseline="0">
              <a:solidFill>
                <a:schemeClr val="dk1"/>
              </a:solidFill>
              <a:effectLst/>
              <a:latin typeface="+mn-lt"/>
              <a:ea typeface="+mn-ea"/>
              <a:cs typeface="+mn-cs"/>
            </a:rPr>
            <a:t>ポイント下回り、全国町村平均においては</a:t>
          </a:r>
          <a:r>
            <a:rPr lang="en-US" altLang="ja-JP" sz="1300" baseline="0">
              <a:solidFill>
                <a:schemeClr val="dk1"/>
              </a:solidFill>
              <a:effectLst/>
              <a:latin typeface="+mn-lt"/>
              <a:ea typeface="+mn-ea"/>
              <a:cs typeface="+mn-cs"/>
            </a:rPr>
            <a:t>3.5</a:t>
          </a:r>
          <a:r>
            <a:rPr lang="ja-JP" altLang="ja-JP" sz="1300" baseline="0">
              <a:solidFill>
                <a:schemeClr val="dk1"/>
              </a:solidFill>
              <a:effectLst/>
              <a:latin typeface="+mn-lt"/>
              <a:ea typeface="+mn-ea"/>
              <a:cs typeface="+mn-cs"/>
            </a:rPr>
            <a:t>ポイント下回っている。</a:t>
          </a:r>
          <a:endParaRPr lang="ja-JP" altLang="ja-JP" sz="1300">
            <a:effectLst/>
          </a:endParaRPr>
        </a:p>
        <a:p>
          <a:r>
            <a:rPr lang="ja-JP" altLang="ja-JP" sz="1300" b="0" i="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国家公務員の給与に準拠して、今後も給与の適正化に努めていく。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101177</xdr:rowOff>
    </xdr:from>
    <xdr:to>
      <xdr:col>24</xdr:col>
      <xdr:colOff>558800</xdr:colOff>
      <xdr:row>83</xdr:row>
      <xdr:rowOff>157480</xdr:rowOff>
    </xdr:to>
    <xdr:cxnSp macro="">
      <xdr:nvCxnSpPr>
        <xdr:cNvPr id="255" name="直線コネクタ 254"/>
        <xdr:cNvCxnSpPr/>
      </xdr:nvCxnSpPr>
      <xdr:spPr>
        <a:xfrm>
          <a:off x="16179800" y="143315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101177</xdr:rowOff>
    </xdr:from>
    <xdr:to>
      <xdr:col>23</xdr:col>
      <xdr:colOff>406400</xdr:colOff>
      <xdr:row>87</xdr:row>
      <xdr:rowOff>50800</xdr:rowOff>
    </xdr:to>
    <xdr:cxnSp macro="">
      <xdr:nvCxnSpPr>
        <xdr:cNvPr id="258" name="直線コネクタ 257"/>
        <xdr:cNvCxnSpPr/>
      </xdr:nvCxnSpPr>
      <xdr:spPr>
        <a:xfrm flipV="1">
          <a:off x="15290800" y="1433152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42757</xdr:rowOff>
    </xdr:from>
    <xdr:to>
      <xdr:col>22</xdr:col>
      <xdr:colOff>203200</xdr:colOff>
      <xdr:row>87</xdr:row>
      <xdr:rowOff>50800</xdr:rowOff>
    </xdr:to>
    <xdr:cxnSp macro="">
      <xdr:nvCxnSpPr>
        <xdr:cNvPr id="261" name="直線コネクタ 260"/>
        <xdr:cNvCxnSpPr/>
      </xdr:nvCxnSpPr>
      <xdr:spPr>
        <a:xfrm>
          <a:off x="14401800" y="149589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60961</xdr:rowOff>
    </xdr:from>
    <xdr:to>
      <xdr:col>21</xdr:col>
      <xdr:colOff>0</xdr:colOff>
      <xdr:row>87</xdr:row>
      <xdr:rowOff>42757</xdr:rowOff>
    </xdr:to>
    <xdr:cxnSp macro="">
      <xdr:nvCxnSpPr>
        <xdr:cNvPr id="264" name="直線コネクタ 263"/>
        <xdr:cNvCxnSpPr/>
      </xdr:nvCxnSpPr>
      <xdr:spPr>
        <a:xfrm>
          <a:off x="13512800" y="14291311"/>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68" name="テキスト ボックス 267"/>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74" name="円/楕円 273"/>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123207</xdr:rowOff>
    </xdr:from>
    <xdr:ext cx="762000" cy="259045"/>
    <xdr:sp macro="" textlink="">
      <xdr:nvSpPr>
        <xdr:cNvPr id="275" name="給与水準   （国との比較）該当値テキスト"/>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50377</xdr:rowOff>
    </xdr:from>
    <xdr:to>
      <xdr:col>23</xdr:col>
      <xdr:colOff>457200</xdr:colOff>
      <xdr:row>83</xdr:row>
      <xdr:rowOff>151977</xdr:rowOff>
    </xdr:to>
    <xdr:sp macro="" textlink="">
      <xdr:nvSpPr>
        <xdr:cNvPr id="276" name="円/楕円 275"/>
        <xdr:cNvSpPr/>
      </xdr:nvSpPr>
      <xdr:spPr>
        <a:xfrm>
          <a:off x="16129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162154</xdr:rowOff>
    </xdr:from>
    <xdr:ext cx="736600" cy="259045"/>
    <xdr:sp macro="" textlink="">
      <xdr:nvSpPr>
        <xdr:cNvPr id="277" name="テキスト ボックス 276"/>
        <xdr:cNvSpPr txBox="1"/>
      </xdr:nvSpPr>
      <xdr:spPr>
        <a:xfrm>
          <a:off x="15798800" y="1404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0</xdr:rowOff>
    </xdr:from>
    <xdr:to>
      <xdr:col>22</xdr:col>
      <xdr:colOff>254000</xdr:colOff>
      <xdr:row>87</xdr:row>
      <xdr:rowOff>101600</xdr:rowOff>
    </xdr:to>
    <xdr:sp macro="" textlink="">
      <xdr:nvSpPr>
        <xdr:cNvPr id="278" name="円/楕円 277"/>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79" name="テキスト ボックス 278"/>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163407</xdr:rowOff>
    </xdr:from>
    <xdr:to>
      <xdr:col>21</xdr:col>
      <xdr:colOff>50800</xdr:colOff>
      <xdr:row>87</xdr:row>
      <xdr:rowOff>93557</xdr:rowOff>
    </xdr:to>
    <xdr:sp macro="" textlink="">
      <xdr:nvSpPr>
        <xdr:cNvPr id="280" name="円/楕円 279"/>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103734</xdr:rowOff>
    </xdr:from>
    <xdr:ext cx="762000" cy="259045"/>
    <xdr:sp macro="" textlink="">
      <xdr:nvSpPr>
        <xdr:cNvPr id="281" name="テキスト ボックス 280"/>
        <xdr:cNvSpPr txBox="1"/>
      </xdr:nvSpPr>
      <xdr:spPr>
        <a:xfrm>
          <a:off x="14020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82" name="円/楕円 281"/>
        <xdr:cNvSpPr/>
      </xdr:nvSpPr>
      <xdr:spPr>
        <a:xfrm>
          <a:off x="13462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121938</xdr:rowOff>
    </xdr:from>
    <xdr:ext cx="762000" cy="259045"/>
    <xdr:sp macro="" textlink="">
      <xdr:nvSpPr>
        <xdr:cNvPr id="283" name="テキスト ボックス 282"/>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類似団体との差は、前年度の</a:t>
          </a:r>
          <a:r>
            <a:rPr lang="en-US" altLang="ja-JP" sz="1300" b="0" i="0" baseline="0">
              <a:solidFill>
                <a:schemeClr val="dk1"/>
              </a:solidFill>
              <a:effectLst/>
              <a:latin typeface="+mn-lt"/>
              <a:ea typeface="+mn-ea"/>
              <a:cs typeface="+mn-cs"/>
            </a:rPr>
            <a:t>5.82</a:t>
          </a:r>
          <a:r>
            <a:rPr lang="ja-JP" altLang="ja-JP" sz="1300" b="0" i="0" baseline="0">
              <a:solidFill>
                <a:schemeClr val="dk1"/>
              </a:solidFill>
              <a:effectLst/>
              <a:latin typeface="+mn-lt"/>
              <a:ea typeface="+mn-ea"/>
              <a:cs typeface="+mn-cs"/>
            </a:rPr>
            <a:t>人から</a:t>
          </a:r>
          <a:r>
            <a:rPr lang="en-US" altLang="ja-JP" sz="1300" b="0" i="0" baseline="0">
              <a:solidFill>
                <a:schemeClr val="dk1"/>
              </a:solidFill>
              <a:effectLst/>
              <a:latin typeface="+mn-lt"/>
              <a:ea typeface="+mn-ea"/>
              <a:cs typeface="+mn-cs"/>
            </a:rPr>
            <a:t>5.32</a:t>
          </a:r>
          <a:r>
            <a:rPr lang="ja-JP" altLang="ja-JP" sz="1300" b="0" i="0" baseline="0">
              <a:solidFill>
                <a:schemeClr val="dk1"/>
              </a:solidFill>
              <a:effectLst/>
              <a:latin typeface="+mn-lt"/>
              <a:ea typeface="+mn-ea"/>
              <a:cs typeface="+mn-cs"/>
            </a:rPr>
            <a:t>人と縮まったが、依然として高い数値にある。これは平成１８年３月の町村合併によることが主な要因である。職員数は合併前（</a:t>
          </a:r>
          <a:r>
            <a:rPr lang="en-US" altLang="ja-JP" sz="1300" b="0" i="0" baseline="0">
              <a:solidFill>
                <a:schemeClr val="dk1"/>
              </a:solidFill>
              <a:effectLst/>
              <a:latin typeface="+mn-lt"/>
              <a:ea typeface="+mn-ea"/>
              <a:cs typeface="+mn-cs"/>
            </a:rPr>
            <a:t>H17.4.1)</a:t>
          </a:r>
          <a:r>
            <a:rPr lang="ja-JP" altLang="ja-JP" sz="1300" b="0" i="0" baseline="0">
              <a:solidFill>
                <a:schemeClr val="dk1"/>
              </a:solidFill>
              <a:effectLst/>
              <a:latin typeface="+mn-lt"/>
              <a:ea typeface="+mn-ea"/>
              <a:cs typeface="+mn-cs"/>
            </a:rPr>
            <a:t>に２１２人であったが、集中改革プラン（</a:t>
          </a:r>
          <a:r>
            <a:rPr lang="en-US" altLang="ja-JP" sz="1300" b="0" i="0" baseline="0">
              <a:solidFill>
                <a:schemeClr val="dk1"/>
              </a:solidFill>
              <a:effectLst/>
              <a:latin typeface="+mn-lt"/>
              <a:ea typeface="+mn-ea"/>
              <a:cs typeface="+mn-cs"/>
            </a:rPr>
            <a:t>H19.3</a:t>
          </a:r>
          <a:r>
            <a:rPr lang="ja-JP" altLang="ja-JP" sz="1300" b="0" i="0" baseline="0">
              <a:solidFill>
                <a:schemeClr val="dk1"/>
              </a:solidFill>
              <a:effectLst/>
              <a:latin typeface="+mn-lt"/>
              <a:ea typeface="+mn-ea"/>
              <a:cs typeface="+mn-cs"/>
            </a:rPr>
            <a:t>公表）による削減を行い、平成２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年度末には１７</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人となり、今後は事務事業の民間委託の推進により職員数の純減に努めるとともに、定員管理計画（</a:t>
          </a:r>
          <a:r>
            <a:rPr lang="en-US" altLang="ja-JP" sz="1300" b="0" i="0" baseline="0">
              <a:solidFill>
                <a:schemeClr val="dk1"/>
              </a:solidFill>
              <a:effectLst/>
              <a:latin typeface="+mn-lt"/>
              <a:ea typeface="+mn-ea"/>
              <a:cs typeface="+mn-cs"/>
            </a:rPr>
            <a:t>H22</a:t>
          </a:r>
          <a:r>
            <a:rPr lang="ja-JP" altLang="ja-JP" sz="1300" b="0" i="0" baseline="0">
              <a:solidFill>
                <a:schemeClr val="dk1"/>
              </a:solidFill>
              <a:effectLst/>
              <a:latin typeface="+mn-lt"/>
              <a:ea typeface="+mn-ea"/>
              <a:cs typeface="+mn-cs"/>
            </a:rPr>
            <a:t>策定）に基づき、平成３１年度末職員数１７０人を目標に職員数の適正化に取り組む。</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140244</xdr:rowOff>
    </xdr:from>
    <xdr:to>
      <xdr:col>24</xdr:col>
      <xdr:colOff>558800</xdr:colOff>
      <xdr:row>66</xdr:row>
      <xdr:rowOff>5564</xdr:rowOff>
    </xdr:to>
    <xdr:cxnSp macro="">
      <xdr:nvCxnSpPr>
        <xdr:cNvPr id="320" name="直線コネクタ 319"/>
        <xdr:cNvCxnSpPr/>
      </xdr:nvCxnSpPr>
      <xdr:spPr>
        <a:xfrm flipV="1">
          <a:off x="16179800" y="11284494"/>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21"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5564</xdr:rowOff>
    </xdr:from>
    <xdr:to>
      <xdr:col>23</xdr:col>
      <xdr:colOff>406400</xdr:colOff>
      <xdr:row>66</xdr:row>
      <xdr:rowOff>44631</xdr:rowOff>
    </xdr:to>
    <xdr:cxnSp macro="">
      <xdr:nvCxnSpPr>
        <xdr:cNvPr id="323" name="直線コネクタ 322"/>
        <xdr:cNvCxnSpPr/>
      </xdr:nvCxnSpPr>
      <xdr:spPr>
        <a:xfrm flipV="1">
          <a:off x="15290800" y="11321264"/>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44631</xdr:rowOff>
    </xdr:from>
    <xdr:to>
      <xdr:col>22</xdr:col>
      <xdr:colOff>203200</xdr:colOff>
      <xdr:row>66</xdr:row>
      <xdr:rowOff>115872</xdr:rowOff>
    </xdr:to>
    <xdr:cxnSp macro="">
      <xdr:nvCxnSpPr>
        <xdr:cNvPr id="326" name="直線コネクタ 325"/>
        <xdr:cNvCxnSpPr/>
      </xdr:nvCxnSpPr>
      <xdr:spPr>
        <a:xfrm flipV="1">
          <a:off x="14401800" y="11360331"/>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115872</xdr:rowOff>
    </xdr:from>
    <xdr:to>
      <xdr:col>21</xdr:col>
      <xdr:colOff>0</xdr:colOff>
      <xdr:row>67</xdr:row>
      <xdr:rowOff>54731</xdr:rowOff>
    </xdr:to>
    <xdr:cxnSp macro="">
      <xdr:nvCxnSpPr>
        <xdr:cNvPr id="329" name="直線コネクタ 328"/>
        <xdr:cNvCxnSpPr/>
      </xdr:nvCxnSpPr>
      <xdr:spPr>
        <a:xfrm flipV="1">
          <a:off x="13512800" y="11431572"/>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1" name="テキスト ボックス 33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33" name="テキスト ボックス 332"/>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89444</xdr:rowOff>
    </xdr:from>
    <xdr:to>
      <xdr:col>24</xdr:col>
      <xdr:colOff>609600</xdr:colOff>
      <xdr:row>66</xdr:row>
      <xdr:rowOff>19594</xdr:rowOff>
    </xdr:to>
    <xdr:sp macro="" textlink="">
      <xdr:nvSpPr>
        <xdr:cNvPr id="339" name="円/楕円 338"/>
        <xdr:cNvSpPr/>
      </xdr:nvSpPr>
      <xdr:spPr>
        <a:xfrm>
          <a:off x="169672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61521</xdr:rowOff>
    </xdr:from>
    <xdr:ext cx="762000" cy="259045"/>
    <xdr:sp macro="" textlink="">
      <xdr:nvSpPr>
        <xdr:cNvPr id="340" name="定員管理の状況該当値テキスト"/>
        <xdr:cNvSpPr txBox="1"/>
      </xdr:nvSpPr>
      <xdr:spPr>
        <a:xfrm>
          <a:off x="17106900" y="1120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126214</xdr:rowOff>
    </xdr:from>
    <xdr:to>
      <xdr:col>23</xdr:col>
      <xdr:colOff>457200</xdr:colOff>
      <xdr:row>66</xdr:row>
      <xdr:rowOff>56364</xdr:rowOff>
    </xdr:to>
    <xdr:sp macro="" textlink="">
      <xdr:nvSpPr>
        <xdr:cNvPr id="341" name="円/楕円 340"/>
        <xdr:cNvSpPr/>
      </xdr:nvSpPr>
      <xdr:spPr>
        <a:xfrm>
          <a:off x="16129000" y="112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41141</xdr:rowOff>
    </xdr:from>
    <xdr:ext cx="736600" cy="259045"/>
    <xdr:sp macro="" textlink="">
      <xdr:nvSpPr>
        <xdr:cNvPr id="342" name="テキスト ボックス 341"/>
        <xdr:cNvSpPr txBox="1"/>
      </xdr:nvSpPr>
      <xdr:spPr>
        <a:xfrm>
          <a:off x="15798800" y="1135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165281</xdr:rowOff>
    </xdr:from>
    <xdr:to>
      <xdr:col>22</xdr:col>
      <xdr:colOff>254000</xdr:colOff>
      <xdr:row>66</xdr:row>
      <xdr:rowOff>95431</xdr:rowOff>
    </xdr:to>
    <xdr:sp macro="" textlink="">
      <xdr:nvSpPr>
        <xdr:cNvPr id="343" name="円/楕円 342"/>
        <xdr:cNvSpPr/>
      </xdr:nvSpPr>
      <xdr:spPr>
        <a:xfrm>
          <a:off x="15240000" y="113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80208</xdr:rowOff>
    </xdr:from>
    <xdr:ext cx="762000" cy="259045"/>
    <xdr:sp macro="" textlink="">
      <xdr:nvSpPr>
        <xdr:cNvPr id="344" name="テキスト ボックス 343"/>
        <xdr:cNvSpPr txBox="1"/>
      </xdr:nvSpPr>
      <xdr:spPr>
        <a:xfrm>
          <a:off x="14909800" y="1139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65072</xdr:rowOff>
    </xdr:from>
    <xdr:to>
      <xdr:col>21</xdr:col>
      <xdr:colOff>50800</xdr:colOff>
      <xdr:row>66</xdr:row>
      <xdr:rowOff>166672</xdr:rowOff>
    </xdr:to>
    <xdr:sp macro="" textlink="">
      <xdr:nvSpPr>
        <xdr:cNvPr id="345" name="円/楕円 344"/>
        <xdr:cNvSpPr/>
      </xdr:nvSpPr>
      <xdr:spPr>
        <a:xfrm>
          <a:off x="14351000" y="113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151449</xdr:rowOff>
    </xdr:from>
    <xdr:ext cx="762000" cy="259045"/>
    <xdr:sp macro="" textlink="">
      <xdr:nvSpPr>
        <xdr:cNvPr id="346" name="テキスト ボックス 345"/>
        <xdr:cNvSpPr txBox="1"/>
      </xdr:nvSpPr>
      <xdr:spPr>
        <a:xfrm>
          <a:off x="14020800" y="1146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3931</xdr:rowOff>
    </xdr:from>
    <xdr:to>
      <xdr:col>19</xdr:col>
      <xdr:colOff>533400</xdr:colOff>
      <xdr:row>67</xdr:row>
      <xdr:rowOff>105531</xdr:rowOff>
    </xdr:to>
    <xdr:sp macro="" textlink="">
      <xdr:nvSpPr>
        <xdr:cNvPr id="347" name="円/楕円 346"/>
        <xdr:cNvSpPr/>
      </xdr:nvSpPr>
      <xdr:spPr>
        <a:xfrm>
          <a:off x="13462000" y="114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90308</xdr:rowOff>
    </xdr:from>
    <xdr:ext cx="762000" cy="259045"/>
    <xdr:sp macro="" textlink="">
      <xdr:nvSpPr>
        <xdr:cNvPr id="348" name="テキスト ボックス 347"/>
        <xdr:cNvSpPr txBox="1"/>
      </xdr:nvSpPr>
      <xdr:spPr>
        <a:xfrm>
          <a:off x="13131800" y="115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起債の償還時期のピークを過ぎ、前年度比</a:t>
          </a:r>
          <a:r>
            <a:rPr lang="en-US" altLang="ja-JP" sz="1300" b="0" i="0" baseline="0">
              <a:solidFill>
                <a:schemeClr val="dk1"/>
              </a:solidFill>
              <a:effectLst/>
              <a:latin typeface="+mn-lt"/>
              <a:ea typeface="+mn-ea"/>
              <a:cs typeface="+mn-cs"/>
            </a:rPr>
            <a:t>0.9</a:t>
          </a:r>
          <a:r>
            <a:rPr lang="ja-JP" altLang="ja-JP" sz="1300" b="0" i="0" baseline="0">
              <a:solidFill>
                <a:schemeClr val="dk1"/>
              </a:solidFill>
              <a:effectLst/>
              <a:latin typeface="+mn-lt"/>
              <a:ea typeface="+mn-ea"/>
              <a:cs typeface="+mn-cs"/>
            </a:rPr>
            <a:t>％減となった。類似団体と比較しても低い数値となっており、今後とも起債に依存することなく、極力新規発行の抑制に努め、やむを得ない発行においても有利な起債のみに絞ることとする。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30057</xdr:rowOff>
    </xdr:from>
    <xdr:to>
      <xdr:col>24</xdr:col>
      <xdr:colOff>558800</xdr:colOff>
      <xdr:row>37</xdr:row>
      <xdr:rowOff>102447</xdr:rowOff>
    </xdr:to>
    <xdr:cxnSp macro="">
      <xdr:nvCxnSpPr>
        <xdr:cNvPr id="382" name="直線コネクタ 381"/>
        <xdr:cNvCxnSpPr/>
      </xdr:nvCxnSpPr>
      <xdr:spPr>
        <a:xfrm flipV="1">
          <a:off x="16179800" y="637370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102447</xdr:rowOff>
    </xdr:from>
    <xdr:to>
      <xdr:col>23</xdr:col>
      <xdr:colOff>406400</xdr:colOff>
      <xdr:row>38</xdr:row>
      <xdr:rowOff>11430</xdr:rowOff>
    </xdr:to>
    <xdr:cxnSp macro="">
      <xdr:nvCxnSpPr>
        <xdr:cNvPr id="385" name="直線コネクタ 384"/>
        <xdr:cNvCxnSpPr/>
      </xdr:nvCxnSpPr>
      <xdr:spPr>
        <a:xfrm flipV="1">
          <a:off x="15290800" y="644609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11430</xdr:rowOff>
    </xdr:from>
    <xdr:to>
      <xdr:col>22</xdr:col>
      <xdr:colOff>203200</xdr:colOff>
      <xdr:row>38</xdr:row>
      <xdr:rowOff>132080</xdr:rowOff>
    </xdr:to>
    <xdr:cxnSp macro="">
      <xdr:nvCxnSpPr>
        <xdr:cNvPr id="388" name="直線コネクタ 387"/>
        <xdr:cNvCxnSpPr/>
      </xdr:nvCxnSpPr>
      <xdr:spPr>
        <a:xfrm flipV="1">
          <a:off x="14401800" y="65265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132080</xdr:rowOff>
    </xdr:from>
    <xdr:to>
      <xdr:col>21</xdr:col>
      <xdr:colOff>0</xdr:colOff>
      <xdr:row>39</xdr:row>
      <xdr:rowOff>89323</xdr:rowOff>
    </xdr:to>
    <xdr:cxnSp macro="">
      <xdr:nvCxnSpPr>
        <xdr:cNvPr id="391" name="直線コネクタ 390"/>
        <xdr:cNvCxnSpPr/>
      </xdr:nvCxnSpPr>
      <xdr:spPr>
        <a:xfrm flipV="1">
          <a:off x="13512800" y="66471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5" name="テキスト ボックス 39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150707</xdr:rowOff>
    </xdr:from>
    <xdr:to>
      <xdr:col>24</xdr:col>
      <xdr:colOff>609600</xdr:colOff>
      <xdr:row>37</xdr:row>
      <xdr:rowOff>80857</xdr:rowOff>
    </xdr:to>
    <xdr:sp macro="" textlink="">
      <xdr:nvSpPr>
        <xdr:cNvPr id="401" name="円/楕円 400"/>
        <xdr:cNvSpPr/>
      </xdr:nvSpPr>
      <xdr:spPr>
        <a:xfrm>
          <a:off x="169672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71984</xdr:rowOff>
    </xdr:from>
    <xdr:ext cx="762000" cy="259045"/>
    <xdr:sp macro="" textlink="">
      <xdr:nvSpPr>
        <xdr:cNvPr id="402" name="公債費負担の状況該当値テキスト"/>
        <xdr:cNvSpPr txBox="1"/>
      </xdr:nvSpPr>
      <xdr:spPr>
        <a:xfrm>
          <a:off x="17106900" y="624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51647</xdr:rowOff>
    </xdr:from>
    <xdr:to>
      <xdr:col>23</xdr:col>
      <xdr:colOff>457200</xdr:colOff>
      <xdr:row>37</xdr:row>
      <xdr:rowOff>153247</xdr:rowOff>
    </xdr:to>
    <xdr:sp macro="" textlink="">
      <xdr:nvSpPr>
        <xdr:cNvPr id="403" name="円/楕円 402"/>
        <xdr:cNvSpPr/>
      </xdr:nvSpPr>
      <xdr:spPr>
        <a:xfrm>
          <a:off x="16129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163424</xdr:rowOff>
    </xdr:from>
    <xdr:ext cx="736600" cy="259045"/>
    <xdr:sp macro="" textlink="">
      <xdr:nvSpPr>
        <xdr:cNvPr id="404" name="テキスト ボックス 403"/>
        <xdr:cNvSpPr txBox="1"/>
      </xdr:nvSpPr>
      <xdr:spPr>
        <a:xfrm>
          <a:off x="15798800" y="616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132080</xdr:rowOff>
    </xdr:from>
    <xdr:to>
      <xdr:col>22</xdr:col>
      <xdr:colOff>254000</xdr:colOff>
      <xdr:row>38</xdr:row>
      <xdr:rowOff>62230</xdr:rowOff>
    </xdr:to>
    <xdr:sp macro="" textlink="">
      <xdr:nvSpPr>
        <xdr:cNvPr id="405" name="円/楕円 404"/>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72407</xdr:rowOff>
    </xdr:from>
    <xdr:ext cx="762000" cy="259045"/>
    <xdr:sp macro="" textlink="">
      <xdr:nvSpPr>
        <xdr:cNvPr id="406" name="テキスト ボックス 405"/>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81280</xdr:rowOff>
    </xdr:from>
    <xdr:to>
      <xdr:col>21</xdr:col>
      <xdr:colOff>50800</xdr:colOff>
      <xdr:row>39</xdr:row>
      <xdr:rowOff>11430</xdr:rowOff>
    </xdr:to>
    <xdr:sp macro="" textlink="">
      <xdr:nvSpPr>
        <xdr:cNvPr id="407" name="円/楕円 406"/>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21607</xdr:rowOff>
    </xdr:from>
    <xdr:ext cx="762000" cy="259045"/>
    <xdr:sp macro="" textlink="">
      <xdr:nvSpPr>
        <xdr:cNvPr id="408" name="テキスト ボックス 407"/>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38523</xdr:rowOff>
    </xdr:from>
    <xdr:to>
      <xdr:col>19</xdr:col>
      <xdr:colOff>533400</xdr:colOff>
      <xdr:row>39</xdr:row>
      <xdr:rowOff>140123</xdr:rowOff>
    </xdr:to>
    <xdr:sp macro="" textlink="">
      <xdr:nvSpPr>
        <xdr:cNvPr id="409" name="円/楕円 408"/>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150300</xdr:rowOff>
    </xdr:from>
    <xdr:ext cx="762000" cy="259045"/>
    <xdr:sp macro="" textlink="">
      <xdr:nvSpPr>
        <xdr:cNvPr id="410" name="テキスト ボックス 409"/>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将来負担比率は算定されず、良好な状態となっている。今後とも後年度負担を十分に考慮し、地方債の新規発行については極力抑制し、やむを得ない場合においても交付税措置等の有利なもののみとし、将来負担の抑制に努め適正水準の確保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4"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5" name="フローチャート : 判断 444"/>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6" name="フローチャート : 判断 445"/>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7" name="テキスト ボックス 446"/>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48" name="フローチャート : 判断 447"/>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49" name="テキスト ボックス 448"/>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0" name="フローチャート : 判断 449"/>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1" name="テキスト ボックス 450"/>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2" name="フローチャート : 判断 451"/>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3" name="テキスト ボックス 452"/>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8,613
8,534
212.19
10,840,480
10,435,620
347,536
5,149,543
3,022,675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人件費に係るものについては、</a:t>
          </a:r>
          <a:r>
            <a:rPr kumimoji="0" lang="ja-JP" altLang="ja-JP" sz="1300" b="0" i="0" u="none" strike="noStrike" kern="0" cap="none" spc="0" normalizeH="0" baseline="0" noProof="0">
              <a:ln>
                <a:noFill/>
              </a:ln>
              <a:solidFill>
                <a:prstClr val="black"/>
              </a:solidFill>
              <a:effectLst/>
              <a:uLnTx/>
              <a:uFillTx/>
              <a:latin typeface="+mn-lt"/>
              <a:ea typeface="+mn-ea"/>
              <a:cs typeface="+mn-cs"/>
            </a:rPr>
            <a:t>前年度</a:t>
          </a:r>
          <a:r>
            <a:rPr kumimoji="0" lang="ja-JP" altLang="en-US" sz="1300" b="0" i="0" u="none" strike="noStrike" kern="0" cap="none" spc="0" normalizeH="0" baseline="0" noProof="0">
              <a:ln>
                <a:noFill/>
              </a:ln>
              <a:solidFill>
                <a:prstClr val="black"/>
              </a:solidFill>
              <a:effectLst/>
              <a:uLnTx/>
              <a:uFillTx/>
              <a:latin typeface="+mn-lt"/>
              <a:ea typeface="+mn-ea"/>
              <a:cs typeface="+mn-cs"/>
            </a:rPr>
            <a:t>と同じ数</a:t>
          </a:r>
          <a:r>
            <a:rPr kumimoji="0" lang="ja-JP" altLang="ja-JP" sz="1300" b="0" i="0" u="none" strike="noStrike" kern="0" cap="none" spc="0" normalizeH="0" baseline="0" noProof="0">
              <a:ln>
                <a:noFill/>
              </a:ln>
              <a:solidFill>
                <a:prstClr val="black"/>
              </a:solidFill>
              <a:effectLst/>
              <a:uLnTx/>
              <a:uFillTx/>
              <a:latin typeface="+mn-lt"/>
              <a:ea typeface="+mn-ea"/>
              <a:cs typeface="+mn-cs"/>
            </a:rPr>
            <a:t>値と</a:t>
          </a:r>
          <a:r>
            <a:rPr kumimoji="0" lang="ja-JP" altLang="en-US" sz="1300" b="0" i="0" u="none" strike="noStrike" kern="0" cap="none" spc="0" normalizeH="0" baseline="0" noProof="0">
              <a:ln>
                <a:noFill/>
              </a:ln>
              <a:solidFill>
                <a:prstClr val="black"/>
              </a:solidFill>
              <a:effectLst/>
              <a:uLnTx/>
              <a:uFillTx/>
              <a:latin typeface="+mn-lt"/>
              <a:ea typeface="+mn-ea"/>
              <a:cs typeface="+mn-cs"/>
            </a:rPr>
            <a:t>なっているが、</a:t>
          </a:r>
          <a:r>
            <a:rPr lang="ja-JP" altLang="ja-JP" sz="1300" b="0" i="0" baseline="0">
              <a:solidFill>
                <a:schemeClr val="dk1"/>
              </a:solidFill>
              <a:effectLst/>
              <a:latin typeface="+mn-lt"/>
              <a:ea typeface="+mn-ea"/>
              <a:cs typeface="+mn-cs"/>
            </a:rPr>
            <a:t>類似団体と比較して</a:t>
          </a:r>
          <a:r>
            <a:rPr lang="en-US" altLang="ja-JP" sz="1300" b="0" i="0" baseline="0">
              <a:solidFill>
                <a:schemeClr val="dk1"/>
              </a:solidFill>
              <a:effectLst/>
              <a:latin typeface="+mn-lt"/>
              <a:ea typeface="+mn-ea"/>
              <a:cs typeface="+mn-cs"/>
            </a:rPr>
            <a:t>3.1</a:t>
          </a:r>
          <a:r>
            <a:rPr lang="ja-JP" altLang="ja-JP" sz="1300" b="0" i="0" baseline="0">
              <a:solidFill>
                <a:schemeClr val="dk1"/>
              </a:solidFill>
              <a:effectLst/>
              <a:latin typeface="+mn-lt"/>
              <a:ea typeface="+mn-ea"/>
              <a:cs typeface="+mn-cs"/>
            </a:rPr>
            <a:t>ポイント下回</a:t>
          </a:r>
          <a:r>
            <a:rPr lang="ja-JP" altLang="en-US" sz="1300" b="0" i="0" baseline="0">
              <a:solidFill>
                <a:schemeClr val="dk1"/>
              </a:solidFill>
              <a:effectLst/>
              <a:latin typeface="+mn-lt"/>
              <a:ea typeface="+mn-ea"/>
              <a:cs typeface="+mn-cs"/>
            </a:rPr>
            <a:t>っている。</a:t>
          </a:r>
          <a:r>
            <a:rPr lang="ja-JP" altLang="ja-JP" sz="1300" b="0" i="0" baseline="0">
              <a:solidFill>
                <a:schemeClr val="dk1"/>
              </a:solidFill>
              <a:effectLst/>
              <a:latin typeface="+mn-lt"/>
              <a:ea typeface="+mn-ea"/>
              <a:cs typeface="+mn-cs"/>
            </a:rPr>
            <a:t>一般職員においては今後とも定員管理計画に基づき、適正な定員管理等により人件費の抑制に努めたい。</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142240</xdr:rowOff>
    </xdr:from>
    <xdr:to>
      <xdr:col>7</xdr:col>
      <xdr:colOff>15875</xdr:colOff>
      <xdr:row>37</xdr:row>
      <xdr:rowOff>142240</xdr:rowOff>
    </xdr:to>
    <xdr:cxnSp macro="">
      <xdr:nvCxnSpPr>
        <xdr:cNvPr id="63" name="直線コネクタ 62"/>
        <xdr:cNvCxnSpPr/>
      </xdr:nvCxnSpPr>
      <xdr:spPr>
        <a:xfrm>
          <a:off x="3987800" y="6485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142240</xdr:rowOff>
    </xdr:from>
    <xdr:to>
      <xdr:col>5</xdr:col>
      <xdr:colOff>549275</xdr:colOff>
      <xdr:row>38</xdr:row>
      <xdr:rowOff>27940</xdr:rowOff>
    </xdr:to>
    <xdr:cxnSp macro="">
      <xdr:nvCxnSpPr>
        <xdr:cNvPr id="66" name="直線コネクタ 65"/>
        <xdr:cNvCxnSpPr/>
      </xdr:nvCxnSpPr>
      <xdr:spPr>
        <a:xfrm flipV="1">
          <a:off x="3098800" y="64858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27940</xdr:rowOff>
    </xdr:from>
    <xdr:to>
      <xdr:col>4</xdr:col>
      <xdr:colOff>346075</xdr:colOff>
      <xdr:row>38</xdr:row>
      <xdr:rowOff>46990</xdr:rowOff>
    </xdr:to>
    <xdr:cxnSp macro="">
      <xdr:nvCxnSpPr>
        <xdr:cNvPr id="69" name="直線コネクタ 68"/>
        <xdr:cNvCxnSpPr/>
      </xdr:nvCxnSpPr>
      <xdr:spPr>
        <a:xfrm flipV="1">
          <a:off x="2209800" y="65430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46990</xdr:rowOff>
    </xdr:from>
    <xdr:to>
      <xdr:col>3</xdr:col>
      <xdr:colOff>142875</xdr:colOff>
      <xdr:row>38</xdr:row>
      <xdr:rowOff>66040</xdr:rowOff>
    </xdr:to>
    <xdr:cxnSp macro="">
      <xdr:nvCxnSpPr>
        <xdr:cNvPr id="72" name="直線コネクタ 71"/>
        <xdr:cNvCxnSpPr/>
      </xdr:nvCxnSpPr>
      <xdr:spPr>
        <a:xfrm flipV="1">
          <a:off x="1320800" y="65620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91440</xdr:rowOff>
    </xdr:from>
    <xdr:to>
      <xdr:col>7</xdr:col>
      <xdr:colOff>66675</xdr:colOff>
      <xdr:row>38</xdr:row>
      <xdr:rowOff>21590</xdr:rowOff>
    </xdr:to>
    <xdr:sp macro="" textlink="">
      <xdr:nvSpPr>
        <xdr:cNvPr id="82" name="円/楕円 81"/>
        <xdr:cNvSpPr/>
      </xdr:nvSpPr>
      <xdr:spPr>
        <a:xfrm>
          <a:off x="47752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107967</xdr:rowOff>
    </xdr:from>
    <xdr:ext cx="762000" cy="259045"/>
    <xdr:sp macro="" textlink="">
      <xdr:nvSpPr>
        <xdr:cNvPr id="83" name="人件費該当値テキスト"/>
        <xdr:cNvSpPr txBox="1"/>
      </xdr:nvSpPr>
      <xdr:spPr>
        <a:xfrm>
          <a:off x="4914900" y="628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91440</xdr:rowOff>
    </xdr:from>
    <xdr:to>
      <xdr:col>5</xdr:col>
      <xdr:colOff>600075</xdr:colOff>
      <xdr:row>38</xdr:row>
      <xdr:rowOff>21590</xdr:rowOff>
    </xdr:to>
    <xdr:sp macro="" textlink="">
      <xdr:nvSpPr>
        <xdr:cNvPr id="84" name="円/楕円 83"/>
        <xdr:cNvSpPr/>
      </xdr:nvSpPr>
      <xdr:spPr>
        <a:xfrm>
          <a:off x="39370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31767</xdr:rowOff>
    </xdr:from>
    <xdr:ext cx="736600" cy="259045"/>
    <xdr:sp macro="" textlink="">
      <xdr:nvSpPr>
        <xdr:cNvPr id="85" name="テキスト ボックス 84"/>
        <xdr:cNvSpPr txBox="1"/>
      </xdr:nvSpPr>
      <xdr:spPr>
        <a:xfrm>
          <a:off x="3606800" y="6203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6" name="円/楕円 85"/>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88917</xdr:rowOff>
    </xdr:from>
    <xdr:ext cx="762000" cy="259045"/>
    <xdr:sp macro="" textlink="">
      <xdr:nvSpPr>
        <xdr:cNvPr id="87" name="テキスト ボックス 86"/>
        <xdr:cNvSpPr txBox="1"/>
      </xdr:nvSpPr>
      <xdr:spPr>
        <a:xfrm>
          <a:off x="2717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167640</xdr:rowOff>
    </xdr:from>
    <xdr:to>
      <xdr:col>3</xdr:col>
      <xdr:colOff>193675</xdr:colOff>
      <xdr:row>38</xdr:row>
      <xdr:rowOff>97790</xdr:rowOff>
    </xdr:to>
    <xdr:sp macro="" textlink="">
      <xdr:nvSpPr>
        <xdr:cNvPr id="88" name="円/楕円 87"/>
        <xdr:cNvSpPr/>
      </xdr:nvSpPr>
      <xdr:spPr>
        <a:xfrm>
          <a:off x="2159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107967</xdr:rowOff>
    </xdr:from>
    <xdr:ext cx="762000" cy="259045"/>
    <xdr:sp macro="" textlink="">
      <xdr:nvSpPr>
        <xdr:cNvPr id="89" name="テキスト ボックス 88"/>
        <xdr:cNvSpPr txBox="1"/>
      </xdr:nvSpPr>
      <xdr:spPr>
        <a:xfrm>
          <a:off x="1828800" y="628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0" name="円/楕円 89"/>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127017</xdr:rowOff>
    </xdr:from>
    <xdr:ext cx="762000" cy="259045"/>
    <xdr:sp macro="" textlink="">
      <xdr:nvSpPr>
        <xdr:cNvPr id="91" name="テキスト ボックス 90"/>
        <xdr:cNvSpPr txBox="1"/>
      </xdr:nvSpPr>
      <xdr:spPr>
        <a:xfrm>
          <a:off x="9398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例年物件費に係る経常収支比率が類似団体平均に比べ高止まりしている状態である。</a:t>
          </a:r>
          <a:endParaRPr kumimoji="1" lang="en-US" altLang="ja-JP" sz="1300">
            <a:solidFill>
              <a:schemeClr val="dk1"/>
            </a:solidFill>
            <a:effectLst/>
            <a:latin typeface="+mn-lt"/>
            <a:ea typeface="+mn-ea"/>
            <a:cs typeface="+mn-cs"/>
          </a:endParaRPr>
        </a:p>
        <a:p>
          <a:r>
            <a:rPr kumimoji="1" lang="ja-JP" altLang="en-US" sz="1300" b="0" i="0" u="none" strike="noStrike" kern="0" cap="none" spc="0" normalizeH="0" baseline="0" noProof="0">
              <a:ln>
                <a:noFill/>
              </a:ln>
              <a:solidFill>
                <a:schemeClr val="dk1"/>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前年度から数値が上昇した要因については、主に</a:t>
          </a:r>
          <a:r>
            <a:rPr kumimoji="1" lang="ja-JP" altLang="en-US" sz="1300">
              <a:solidFill>
                <a:schemeClr val="dk1"/>
              </a:solidFill>
              <a:effectLst/>
              <a:latin typeface="+mn-lt"/>
              <a:ea typeface="+mn-ea"/>
              <a:cs typeface="+mn-cs"/>
            </a:rPr>
            <a:t>清掃センターの維持管理委託料や職員用端末の借り上げ、グループウェア更新に係る経費など（</a:t>
          </a:r>
          <a:r>
            <a:rPr kumimoji="1" lang="ja-JP" altLang="en-US" sz="1300" b="0" i="0" u="none" strike="noStrike" kern="0" cap="none" spc="0" normalizeH="0" baseline="0" noProof="0">
              <a:ln>
                <a:noFill/>
              </a:ln>
              <a:solidFill>
                <a:prstClr val="black"/>
              </a:solidFill>
              <a:effectLst/>
              <a:uLnTx/>
              <a:uFillTx/>
              <a:latin typeface="+mn-lt"/>
              <a:ea typeface="+mn-ea"/>
              <a:cs typeface="+mn-cs"/>
            </a:rPr>
            <a:t>全体で</a:t>
          </a:r>
          <a:r>
            <a:rPr kumimoji="1" lang="en-US" altLang="ja-JP" sz="1300" b="0" i="0" u="none" strike="noStrike" kern="0" cap="none" spc="0" normalizeH="0" baseline="0" noProof="0">
              <a:ln>
                <a:noFill/>
              </a:ln>
              <a:solidFill>
                <a:prstClr val="black"/>
              </a:solidFill>
              <a:effectLst/>
              <a:uLnTx/>
              <a:uFillTx/>
              <a:latin typeface="+mn-lt"/>
              <a:ea typeface="+mn-ea"/>
              <a:cs typeface="+mn-cs"/>
            </a:rPr>
            <a:t>64,179</a:t>
          </a:r>
          <a:r>
            <a:rPr kumimoji="1" lang="ja-JP" altLang="en-US" sz="1300" b="0" i="0" u="none" strike="noStrike" kern="0" cap="none" spc="0" normalizeH="0" baseline="0" noProof="0">
              <a:ln>
                <a:noFill/>
              </a:ln>
              <a:solidFill>
                <a:prstClr val="black"/>
              </a:solidFill>
              <a:effectLst/>
              <a:uLnTx/>
              <a:uFillTx/>
              <a:latin typeface="+mn-lt"/>
              <a:ea typeface="+mn-ea"/>
              <a:cs typeface="+mn-cs"/>
            </a:rPr>
            <a:t>千円増</a:t>
          </a:r>
          <a:r>
            <a:rPr kumimoji="1" lang="ja-JP" altLang="en-US" sz="1300">
              <a:solidFill>
                <a:schemeClr val="dk1"/>
              </a:solidFill>
              <a:effectLst/>
              <a:latin typeface="+mn-lt"/>
              <a:ea typeface="+mn-ea"/>
              <a:cs typeface="+mn-cs"/>
            </a:rPr>
            <a:t>）による。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今後公共施設等総合管理計画を策定し、公共施設の適正な配置及び維持管理経費の削減に努める。</a:t>
          </a:r>
          <a:endParaRPr kumimoji="1" lang="en-US" altLang="ja-JP" sz="130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29845</xdr:rowOff>
    </xdr:from>
    <xdr:to>
      <xdr:col>24</xdr:col>
      <xdr:colOff>31750</xdr:colOff>
      <xdr:row>19</xdr:row>
      <xdr:rowOff>109855</xdr:rowOff>
    </xdr:to>
    <xdr:cxnSp macro="">
      <xdr:nvCxnSpPr>
        <xdr:cNvPr id="120" name="直線コネクタ 119"/>
        <xdr:cNvCxnSpPr/>
      </xdr:nvCxnSpPr>
      <xdr:spPr>
        <a:xfrm>
          <a:off x="15671800" y="328739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29845</xdr:rowOff>
    </xdr:from>
    <xdr:to>
      <xdr:col>22</xdr:col>
      <xdr:colOff>565150</xdr:colOff>
      <xdr:row>19</xdr:row>
      <xdr:rowOff>75565</xdr:rowOff>
    </xdr:to>
    <xdr:cxnSp macro="">
      <xdr:nvCxnSpPr>
        <xdr:cNvPr id="123" name="直線コネクタ 122"/>
        <xdr:cNvCxnSpPr/>
      </xdr:nvCxnSpPr>
      <xdr:spPr>
        <a:xfrm flipV="1">
          <a:off x="14782800" y="32873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75565</xdr:rowOff>
    </xdr:from>
    <xdr:to>
      <xdr:col>21</xdr:col>
      <xdr:colOff>361950</xdr:colOff>
      <xdr:row>19</xdr:row>
      <xdr:rowOff>75565</xdr:rowOff>
    </xdr:to>
    <xdr:cxnSp macro="">
      <xdr:nvCxnSpPr>
        <xdr:cNvPr id="126" name="直線コネクタ 125"/>
        <xdr:cNvCxnSpPr/>
      </xdr:nvCxnSpPr>
      <xdr:spPr>
        <a:xfrm>
          <a:off x="13893800" y="316166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75565</xdr:rowOff>
    </xdr:from>
    <xdr:to>
      <xdr:col>20</xdr:col>
      <xdr:colOff>158750</xdr:colOff>
      <xdr:row>19</xdr:row>
      <xdr:rowOff>18415</xdr:rowOff>
    </xdr:to>
    <xdr:cxnSp macro="">
      <xdr:nvCxnSpPr>
        <xdr:cNvPr id="129" name="直線コネクタ 128"/>
        <xdr:cNvCxnSpPr/>
      </xdr:nvCxnSpPr>
      <xdr:spPr>
        <a:xfrm flipV="1">
          <a:off x="13004800" y="316166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3" name="テキスト ボックス 132"/>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59055</xdr:rowOff>
    </xdr:from>
    <xdr:to>
      <xdr:col>24</xdr:col>
      <xdr:colOff>82550</xdr:colOff>
      <xdr:row>19</xdr:row>
      <xdr:rowOff>160655</xdr:rowOff>
    </xdr:to>
    <xdr:sp macro="" textlink="">
      <xdr:nvSpPr>
        <xdr:cNvPr id="139" name="円/楕円 138"/>
        <xdr:cNvSpPr/>
      </xdr:nvSpPr>
      <xdr:spPr>
        <a:xfrm>
          <a:off x="16459200" y="33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139082</xdr:rowOff>
    </xdr:from>
    <xdr:ext cx="762000" cy="259045"/>
    <xdr:sp macro="" textlink="">
      <xdr:nvSpPr>
        <xdr:cNvPr id="140" name="物件費該当値テキスト"/>
        <xdr:cNvSpPr txBox="1"/>
      </xdr:nvSpPr>
      <xdr:spPr>
        <a:xfrm>
          <a:off x="16598900" y="322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150495</xdr:rowOff>
    </xdr:from>
    <xdr:to>
      <xdr:col>22</xdr:col>
      <xdr:colOff>615950</xdr:colOff>
      <xdr:row>19</xdr:row>
      <xdr:rowOff>80645</xdr:rowOff>
    </xdr:to>
    <xdr:sp macro="" textlink="">
      <xdr:nvSpPr>
        <xdr:cNvPr id="141" name="円/楕円 140"/>
        <xdr:cNvSpPr/>
      </xdr:nvSpPr>
      <xdr:spPr>
        <a:xfrm>
          <a:off x="15621000" y="32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65422</xdr:rowOff>
    </xdr:from>
    <xdr:ext cx="736600" cy="259045"/>
    <xdr:sp macro="" textlink="">
      <xdr:nvSpPr>
        <xdr:cNvPr id="142" name="テキスト ボックス 141"/>
        <xdr:cNvSpPr txBox="1"/>
      </xdr:nvSpPr>
      <xdr:spPr>
        <a:xfrm>
          <a:off x="15290800" y="3322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24765</xdr:rowOff>
    </xdr:from>
    <xdr:to>
      <xdr:col>21</xdr:col>
      <xdr:colOff>412750</xdr:colOff>
      <xdr:row>19</xdr:row>
      <xdr:rowOff>126365</xdr:rowOff>
    </xdr:to>
    <xdr:sp macro="" textlink="">
      <xdr:nvSpPr>
        <xdr:cNvPr id="143" name="円/楕円 142"/>
        <xdr:cNvSpPr/>
      </xdr:nvSpPr>
      <xdr:spPr>
        <a:xfrm>
          <a:off x="14732000" y="32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111142</xdr:rowOff>
    </xdr:from>
    <xdr:ext cx="762000" cy="259045"/>
    <xdr:sp macro="" textlink="">
      <xdr:nvSpPr>
        <xdr:cNvPr id="144" name="テキスト ボックス 143"/>
        <xdr:cNvSpPr txBox="1"/>
      </xdr:nvSpPr>
      <xdr:spPr>
        <a:xfrm>
          <a:off x="14401800" y="33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24765</xdr:rowOff>
    </xdr:from>
    <xdr:to>
      <xdr:col>20</xdr:col>
      <xdr:colOff>209550</xdr:colOff>
      <xdr:row>18</xdr:row>
      <xdr:rowOff>126365</xdr:rowOff>
    </xdr:to>
    <xdr:sp macro="" textlink="">
      <xdr:nvSpPr>
        <xdr:cNvPr id="145" name="円/楕円 144"/>
        <xdr:cNvSpPr/>
      </xdr:nvSpPr>
      <xdr:spPr>
        <a:xfrm>
          <a:off x="13843000" y="31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111142</xdr:rowOff>
    </xdr:from>
    <xdr:ext cx="762000" cy="259045"/>
    <xdr:sp macro="" textlink="">
      <xdr:nvSpPr>
        <xdr:cNvPr id="146" name="テキスト ボックス 145"/>
        <xdr:cNvSpPr txBox="1"/>
      </xdr:nvSpPr>
      <xdr:spPr>
        <a:xfrm>
          <a:off x="13512800" y="319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139065</xdr:rowOff>
    </xdr:from>
    <xdr:to>
      <xdr:col>19</xdr:col>
      <xdr:colOff>6350</xdr:colOff>
      <xdr:row>19</xdr:row>
      <xdr:rowOff>69215</xdr:rowOff>
    </xdr:to>
    <xdr:sp macro="" textlink="">
      <xdr:nvSpPr>
        <xdr:cNvPr id="147" name="円/楕円 146"/>
        <xdr:cNvSpPr/>
      </xdr:nvSpPr>
      <xdr:spPr>
        <a:xfrm>
          <a:off x="12954000" y="32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53992</xdr:rowOff>
    </xdr:from>
    <xdr:ext cx="762000" cy="259045"/>
    <xdr:sp macro="" textlink="">
      <xdr:nvSpPr>
        <xdr:cNvPr id="148" name="テキスト ボックス 147"/>
        <xdr:cNvSpPr txBox="1"/>
      </xdr:nvSpPr>
      <xdr:spPr>
        <a:xfrm>
          <a:off x="12623800" y="331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例年扶助費に係る経常収支比率が類似団体平均に比べ上回る数値で推移している状態である。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r>
            <a:rPr kumimoji="1" lang="ja-JP" altLang="en-US" sz="1300">
              <a:solidFill>
                <a:schemeClr val="dk1"/>
              </a:solidFill>
              <a:effectLst/>
              <a:latin typeface="+mn-lt"/>
              <a:ea typeface="+mn-ea"/>
              <a:cs typeface="+mn-cs"/>
            </a:rPr>
            <a:t>　扶助費に係るものについて、前年度から数値が上昇した要因については、主に給付対象者拡充による訓練等給付事業（</a:t>
          </a:r>
          <a:r>
            <a:rPr kumimoji="1" lang="en-US" altLang="ja-JP" sz="1300">
              <a:solidFill>
                <a:schemeClr val="dk1"/>
              </a:solidFill>
              <a:effectLst/>
              <a:latin typeface="+mn-lt"/>
              <a:ea typeface="+mn-ea"/>
              <a:cs typeface="+mn-cs"/>
            </a:rPr>
            <a:t>22,427</a:t>
          </a:r>
          <a:r>
            <a:rPr kumimoji="1" lang="ja-JP" altLang="en-US" sz="1300">
              <a:solidFill>
                <a:schemeClr val="dk1"/>
              </a:solidFill>
              <a:effectLst/>
              <a:latin typeface="+mn-lt"/>
              <a:ea typeface="+mn-ea"/>
              <a:cs typeface="+mn-cs"/>
            </a:rPr>
            <a:t>千円増）の増によるものである。</a:t>
          </a:r>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107950</xdr:rowOff>
    </xdr:to>
    <xdr:cxnSp macro="">
      <xdr:nvCxnSpPr>
        <xdr:cNvPr id="181" name="直線コネクタ 180"/>
        <xdr:cNvCxnSpPr/>
      </xdr:nvCxnSpPr>
      <xdr:spPr>
        <a:xfrm>
          <a:off x="3987800" y="965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88900</xdr:rowOff>
    </xdr:to>
    <xdr:cxnSp macro="">
      <xdr:nvCxnSpPr>
        <xdr:cNvPr id="184" name="直線コネクタ 183"/>
        <xdr:cNvCxnSpPr/>
      </xdr:nvCxnSpPr>
      <xdr:spPr>
        <a:xfrm flipV="1">
          <a:off x="3098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88900</xdr:rowOff>
    </xdr:to>
    <xdr:cxnSp macro="">
      <xdr:nvCxnSpPr>
        <xdr:cNvPr id="187" name="直線コネクタ 186"/>
        <xdr:cNvCxnSpPr/>
      </xdr:nvCxnSpPr>
      <xdr:spPr>
        <a:xfrm>
          <a:off x="2209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31750</xdr:rowOff>
    </xdr:to>
    <xdr:cxnSp macro="">
      <xdr:nvCxnSpPr>
        <xdr:cNvPr id="190" name="直線コネクタ 189"/>
        <xdr:cNvCxnSpPr/>
      </xdr:nvCxnSpPr>
      <xdr:spPr>
        <a:xfrm flipV="1">
          <a:off x="1320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4" name="テキスト ボックス 19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0" name="円/楕円 199"/>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29227</xdr:rowOff>
    </xdr:from>
    <xdr:ext cx="762000" cy="259045"/>
    <xdr:sp macro="" textlink="">
      <xdr:nvSpPr>
        <xdr:cNvPr id="201"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2" name="円/楕円 201"/>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03" name="テキスト ボックス 202"/>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4" name="円/楕円 203"/>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05" name="テキスト ボックス 204"/>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06" name="円/楕円 205"/>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07" name="テキスト ボックス 206"/>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08" name="円/楕円 207"/>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09" name="テキスト ボックス 20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例年その他に係る経常収支比率が類似団体平均に比べ若干下回る数値で推移している状態である。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インフラとなる道路及び河川の維持補修に係る</a:t>
          </a:r>
          <a:r>
            <a:rPr kumimoji="1" lang="ja-JP" altLang="ja-JP" sz="1300">
              <a:solidFill>
                <a:schemeClr val="dk1"/>
              </a:solidFill>
              <a:effectLst/>
              <a:latin typeface="+mn-lt"/>
              <a:ea typeface="+mn-ea"/>
              <a:cs typeface="+mn-cs"/>
            </a:rPr>
            <a:t>工事費</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となったものの</a:t>
          </a:r>
          <a:r>
            <a:rPr kumimoji="1" lang="ja-JP" altLang="ja-JP" sz="1300">
              <a:solidFill>
                <a:schemeClr val="dk1"/>
              </a:solidFill>
              <a:effectLst/>
              <a:latin typeface="+mn-lt"/>
              <a:ea typeface="+mn-ea"/>
              <a:cs typeface="+mn-cs"/>
            </a:rPr>
            <a:t>、各特別会計への経常的な</a:t>
          </a:r>
          <a:r>
            <a:rPr kumimoji="1" lang="ja-JP" altLang="en-US" sz="1300">
              <a:solidFill>
                <a:schemeClr val="dk1"/>
              </a:solidFill>
              <a:effectLst/>
              <a:latin typeface="+mn-lt"/>
              <a:ea typeface="+mn-ea"/>
              <a:cs typeface="+mn-cs"/>
            </a:rPr>
            <a:t>繰</a:t>
          </a:r>
          <a:r>
            <a:rPr kumimoji="1" lang="ja-JP" altLang="ja-JP" sz="1300">
              <a:solidFill>
                <a:schemeClr val="dk1"/>
              </a:solidFill>
              <a:effectLst/>
              <a:latin typeface="+mn-lt"/>
              <a:ea typeface="+mn-ea"/>
              <a:cs typeface="+mn-cs"/>
            </a:rPr>
            <a:t>出金</a:t>
          </a:r>
          <a:r>
            <a:rPr kumimoji="1" lang="ja-JP" altLang="en-US" sz="1300">
              <a:solidFill>
                <a:schemeClr val="dk1"/>
              </a:solidFill>
              <a:effectLst/>
              <a:latin typeface="+mn-lt"/>
              <a:ea typeface="+mn-ea"/>
              <a:cs typeface="+mn-cs"/>
            </a:rPr>
            <a:t>が減になったこと</a:t>
          </a:r>
          <a:r>
            <a:rPr kumimoji="1" lang="ja-JP" altLang="ja-JP" sz="1300">
              <a:solidFill>
                <a:schemeClr val="dk1"/>
              </a:solidFill>
              <a:effectLst/>
              <a:latin typeface="+mn-lt"/>
              <a:ea typeface="+mn-ea"/>
              <a:cs typeface="+mn-cs"/>
            </a:rPr>
            <a:t>により例年</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同水準となっている。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67564</xdr:rowOff>
    </xdr:from>
    <xdr:to>
      <xdr:col>24</xdr:col>
      <xdr:colOff>31750</xdr:colOff>
      <xdr:row>56</xdr:row>
      <xdr:rowOff>90424</xdr:rowOff>
    </xdr:to>
    <xdr:cxnSp macro="">
      <xdr:nvCxnSpPr>
        <xdr:cNvPr id="239" name="直線コネクタ 238"/>
        <xdr:cNvCxnSpPr/>
      </xdr:nvCxnSpPr>
      <xdr:spPr>
        <a:xfrm>
          <a:off x="15671800" y="96687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67564</xdr:rowOff>
    </xdr:to>
    <xdr:cxnSp macro="">
      <xdr:nvCxnSpPr>
        <xdr:cNvPr id="242" name="直線コネクタ 241"/>
        <xdr:cNvCxnSpPr/>
      </xdr:nvCxnSpPr>
      <xdr:spPr>
        <a:xfrm>
          <a:off x="14782800" y="9636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53848</xdr:rowOff>
    </xdr:to>
    <xdr:cxnSp macro="">
      <xdr:nvCxnSpPr>
        <xdr:cNvPr id="245" name="直線コネクタ 244"/>
        <xdr:cNvCxnSpPr/>
      </xdr:nvCxnSpPr>
      <xdr:spPr>
        <a:xfrm flipV="1">
          <a:off x="13893800" y="9636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53848</xdr:rowOff>
    </xdr:from>
    <xdr:to>
      <xdr:col>20</xdr:col>
      <xdr:colOff>158750</xdr:colOff>
      <xdr:row>56</xdr:row>
      <xdr:rowOff>85852</xdr:rowOff>
    </xdr:to>
    <xdr:cxnSp macro="">
      <xdr:nvCxnSpPr>
        <xdr:cNvPr id="248" name="直線コネクタ 247"/>
        <xdr:cNvCxnSpPr/>
      </xdr:nvCxnSpPr>
      <xdr:spPr>
        <a:xfrm flipV="1">
          <a:off x="13004800" y="9655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39624</xdr:rowOff>
    </xdr:from>
    <xdr:to>
      <xdr:col>24</xdr:col>
      <xdr:colOff>82550</xdr:colOff>
      <xdr:row>56</xdr:row>
      <xdr:rowOff>141224</xdr:rowOff>
    </xdr:to>
    <xdr:sp macro="" textlink="">
      <xdr:nvSpPr>
        <xdr:cNvPr id="258" name="円/楕円 257"/>
        <xdr:cNvSpPr/>
      </xdr:nvSpPr>
      <xdr:spPr>
        <a:xfrm>
          <a:off x="164592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56151</xdr:rowOff>
    </xdr:from>
    <xdr:ext cx="762000" cy="259045"/>
    <xdr:sp macro="" textlink="">
      <xdr:nvSpPr>
        <xdr:cNvPr id="259" name="その他該当値テキスト"/>
        <xdr:cNvSpPr txBox="1"/>
      </xdr:nvSpPr>
      <xdr:spPr>
        <a:xfrm>
          <a:off x="16598900" y="948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xdr:rowOff>
    </xdr:from>
    <xdr:to>
      <xdr:col>22</xdr:col>
      <xdr:colOff>615950</xdr:colOff>
      <xdr:row>56</xdr:row>
      <xdr:rowOff>118364</xdr:rowOff>
    </xdr:to>
    <xdr:sp macro="" textlink="">
      <xdr:nvSpPr>
        <xdr:cNvPr id="260" name="円/楕円 259"/>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128541</xdr:rowOff>
    </xdr:from>
    <xdr:ext cx="736600" cy="259045"/>
    <xdr:sp macro="" textlink="">
      <xdr:nvSpPr>
        <xdr:cNvPr id="261" name="テキスト ボックス 260"/>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62" name="円/楕円 261"/>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63" name="テキスト ボックス 26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xdr:rowOff>
    </xdr:from>
    <xdr:to>
      <xdr:col>20</xdr:col>
      <xdr:colOff>209550</xdr:colOff>
      <xdr:row>56</xdr:row>
      <xdr:rowOff>104648</xdr:rowOff>
    </xdr:to>
    <xdr:sp macro="" textlink="">
      <xdr:nvSpPr>
        <xdr:cNvPr id="264" name="円/楕円 263"/>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114825</xdr:rowOff>
    </xdr:from>
    <xdr:ext cx="762000" cy="259045"/>
    <xdr:sp macro="" textlink="">
      <xdr:nvSpPr>
        <xdr:cNvPr id="265" name="テキスト ボックス 264"/>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66" name="円/楕円 265"/>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146829</xdr:rowOff>
    </xdr:from>
    <xdr:ext cx="762000" cy="259045"/>
    <xdr:sp macro="" textlink="">
      <xdr:nvSpPr>
        <xdr:cNvPr id="267" name="テキスト ボックス 266"/>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例年補助費等に係る経常収支比率が類似団体平均に比べ若干下回る数値で推移している状態である。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en-US" sz="1300">
              <a:solidFill>
                <a:schemeClr val="dk1"/>
              </a:solidFill>
              <a:effectLst/>
              <a:latin typeface="+mn-lt"/>
              <a:ea typeface="+mn-ea"/>
              <a:cs typeface="+mn-cs"/>
            </a:rPr>
            <a:t>補助費等</a:t>
          </a:r>
          <a:r>
            <a:rPr kumimoji="1" lang="ja-JP" altLang="en-US" sz="1300" b="0" i="0" u="none" strike="noStrike" kern="0" cap="none" spc="0" normalizeH="0" baseline="0" noProof="0">
              <a:ln>
                <a:noFill/>
              </a:ln>
              <a:solidFill>
                <a:prstClr val="black"/>
              </a:solidFill>
              <a:effectLst/>
              <a:uLnTx/>
              <a:uFillTx/>
              <a:latin typeface="+mn-lt"/>
              <a:ea typeface="+mn-ea"/>
              <a:cs typeface="+mn-cs"/>
            </a:rPr>
            <a:t>に係るものについて、多面的機能支払事業において対象となる区が増となったものの、文化活動事業や観光振興対策事業において補助対象事業費が減となったことに</a:t>
          </a:r>
          <a:r>
            <a:rPr kumimoji="0" lang="ja-JP" altLang="en-US" sz="1300" b="0" i="0" u="none" strike="noStrike" kern="0" cap="none" spc="0" normalizeH="0" baseline="0" noProof="0">
              <a:ln>
                <a:noFill/>
              </a:ln>
              <a:solidFill>
                <a:schemeClr val="dk1"/>
              </a:solidFill>
              <a:effectLst/>
              <a:uLnTx/>
              <a:uFillTx/>
              <a:latin typeface="+mn-lt"/>
              <a:ea typeface="+mn-ea"/>
              <a:cs typeface="+mn-cs"/>
            </a:rPr>
            <a:t>より</a:t>
          </a:r>
          <a:r>
            <a:rPr kumimoji="1" lang="ja-JP" altLang="ja-JP" sz="1300" b="0" i="0" u="none" strike="noStrike" kern="0" cap="none" spc="0" normalizeH="0" baseline="0" noProof="0">
              <a:ln>
                <a:noFill/>
              </a:ln>
              <a:solidFill>
                <a:prstClr val="black"/>
              </a:solidFill>
              <a:effectLst/>
              <a:uLnTx/>
              <a:uFillTx/>
              <a:latin typeface="+mn-lt"/>
              <a:ea typeface="+mn-ea"/>
              <a:cs typeface="+mn-cs"/>
            </a:rPr>
            <a:t>前年度と比較し横這いとなっ</a:t>
          </a:r>
          <a:r>
            <a:rPr kumimoji="1" lang="ja-JP" altLang="en-US" sz="1300" b="0" i="0" u="none" strike="noStrike" kern="0" cap="none" spc="0" normalizeH="0" baseline="0" noProof="0">
              <a:ln>
                <a:noFill/>
              </a:ln>
              <a:solidFill>
                <a:prstClr val="black"/>
              </a:solidFill>
              <a:effectLst/>
              <a:uLnTx/>
              <a:uFillTx/>
              <a:latin typeface="+mn-lt"/>
              <a:ea typeface="+mn-ea"/>
              <a:cs typeface="+mn-cs"/>
            </a:rPr>
            <a:t>ている</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81280</xdr:rowOff>
    </xdr:to>
    <xdr:cxnSp macro="">
      <xdr:nvCxnSpPr>
        <xdr:cNvPr id="297" name="直線コネクタ 296"/>
        <xdr:cNvCxnSpPr/>
      </xdr:nvCxnSpPr>
      <xdr:spPr>
        <a:xfrm>
          <a:off x="15671800" y="625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99568</xdr:rowOff>
    </xdr:to>
    <xdr:cxnSp macro="">
      <xdr:nvCxnSpPr>
        <xdr:cNvPr id="300" name="直線コネクタ 299"/>
        <xdr:cNvCxnSpPr/>
      </xdr:nvCxnSpPr>
      <xdr:spPr>
        <a:xfrm flipV="1">
          <a:off x="14782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99568</xdr:rowOff>
    </xdr:to>
    <xdr:cxnSp macro="">
      <xdr:nvCxnSpPr>
        <xdr:cNvPr id="303" name="直線コネクタ 302"/>
        <xdr:cNvCxnSpPr/>
      </xdr:nvCxnSpPr>
      <xdr:spPr>
        <a:xfrm>
          <a:off x="13893800" y="62031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67564</xdr:rowOff>
    </xdr:to>
    <xdr:cxnSp macro="">
      <xdr:nvCxnSpPr>
        <xdr:cNvPr id="306" name="直線コネクタ 305"/>
        <xdr:cNvCxnSpPr/>
      </xdr:nvCxnSpPr>
      <xdr:spPr>
        <a:xfrm flipV="1">
          <a:off x="13004800" y="6203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6" name="円/楕円 315"/>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17"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18" name="円/楕円 317"/>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0" name="円/楕円 319"/>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21" name="テキスト ボックス 320"/>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22" name="円/楕円 321"/>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3" name="テキスト ボックス 322"/>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24" name="円/楕円 323"/>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25" name="テキスト ボックス 324"/>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例年公債費に係る経常収支比率が類似団体平均に比べ下回る数値で推移している状態である。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rtl="0" eaLnBrk="1" fontAlgn="auto" latinLnBrk="0" hangingPunct="1"/>
          <a:r>
            <a:rPr lang="ja-JP" altLang="ja-JP" sz="1300" b="0" i="0" baseline="0">
              <a:solidFill>
                <a:schemeClr val="dk1"/>
              </a:solidFill>
              <a:effectLst/>
              <a:latin typeface="+mn-lt"/>
              <a:ea typeface="+mn-ea"/>
              <a:cs typeface="+mn-cs"/>
            </a:rPr>
            <a:t>　今後とも後年度負担を十分に考慮し、極力新規発行の抑制に努め、やむを得ない発行においても有利な起債のみに絞ることとする。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62230</xdr:rowOff>
    </xdr:from>
    <xdr:to>
      <xdr:col>7</xdr:col>
      <xdr:colOff>15875</xdr:colOff>
      <xdr:row>74</xdr:row>
      <xdr:rowOff>77470</xdr:rowOff>
    </xdr:to>
    <xdr:cxnSp macro="">
      <xdr:nvCxnSpPr>
        <xdr:cNvPr id="357" name="直線コネクタ 356"/>
        <xdr:cNvCxnSpPr/>
      </xdr:nvCxnSpPr>
      <xdr:spPr>
        <a:xfrm flipV="1">
          <a:off x="3987800" y="127495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77470</xdr:rowOff>
    </xdr:from>
    <xdr:to>
      <xdr:col>5</xdr:col>
      <xdr:colOff>549275</xdr:colOff>
      <xdr:row>74</xdr:row>
      <xdr:rowOff>96520</xdr:rowOff>
    </xdr:to>
    <xdr:cxnSp macro="">
      <xdr:nvCxnSpPr>
        <xdr:cNvPr id="360" name="直線コネクタ 359"/>
        <xdr:cNvCxnSpPr/>
      </xdr:nvCxnSpPr>
      <xdr:spPr>
        <a:xfrm flipV="1">
          <a:off x="3098800" y="12764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81280</xdr:rowOff>
    </xdr:from>
    <xdr:to>
      <xdr:col>4</xdr:col>
      <xdr:colOff>346075</xdr:colOff>
      <xdr:row>74</xdr:row>
      <xdr:rowOff>96520</xdr:rowOff>
    </xdr:to>
    <xdr:cxnSp macro="">
      <xdr:nvCxnSpPr>
        <xdr:cNvPr id="363" name="直線コネクタ 362"/>
        <xdr:cNvCxnSpPr/>
      </xdr:nvCxnSpPr>
      <xdr:spPr>
        <a:xfrm>
          <a:off x="2209800" y="12768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81280</xdr:rowOff>
    </xdr:from>
    <xdr:to>
      <xdr:col>3</xdr:col>
      <xdr:colOff>142875</xdr:colOff>
      <xdr:row>75</xdr:row>
      <xdr:rowOff>20320</xdr:rowOff>
    </xdr:to>
    <xdr:cxnSp macro="">
      <xdr:nvCxnSpPr>
        <xdr:cNvPr id="366" name="直線コネクタ 365"/>
        <xdr:cNvCxnSpPr/>
      </xdr:nvCxnSpPr>
      <xdr:spPr>
        <a:xfrm flipV="1">
          <a:off x="1320800" y="127685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0" name="テキスト ボックス 369"/>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11430</xdr:rowOff>
    </xdr:from>
    <xdr:to>
      <xdr:col>7</xdr:col>
      <xdr:colOff>66675</xdr:colOff>
      <xdr:row>74</xdr:row>
      <xdr:rowOff>113030</xdr:rowOff>
    </xdr:to>
    <xdr:sp macro="" textlink="">
      <xdr:nvSpPr>
        <xdr:cNvPr id="376" name="円/楕円 375"/>
        <xdr:cNvSpPr/>
      </xdr:nvSpPr>
      <xdr:spPr>
        <a:xfrm>
          <a:off x="47752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27957</xdr:rowOff>
    </xdr:from>
    <xdr:ext cx="762000" cy="259045"/>
    <xdr:sp macro="" textlink="">
      <xdr:nvSpPr>
        <xdr:cNvPr id="377" name="公債費該当値テキスト"/>
        <xdr:cNvSpPr txBox="1"/>
      </xdr:nvSpPr>
      <xdr:spPr>
        <a:xfrm>
          <a:off x="49149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26670</xdr:rowOff>
    </xdr:from>
    <xdr:to>
      <xdr:col>5</xdr:col>
      <xdr:colOff>600075</xdr:colOff>
      <xdr:row>74</xdr:row>
      <xdr:rowOff>128270</xdr:rowOff>
    </xdr:to>
    <xdr:sp macro="" textlink="">
      <xdr:nvSpPr>
        <xdr:cNvPr id="378" name="円/楕円 377"/>
        <xdr:cNvSpPr/>
      </xdr:nvSpPr>
      <xdr:spPr>
        <a:xfrm>
          <a:off x="3937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138447</xdr:rowOff>
    </xdr:from>
    <xdr:ext cx="736600" cy="259045"/>
    <xdr:sp macro="" textlink="">
      <xdr:nvSpPr>
        <xdr:cNvPr id="379" name="テキスト ボックス 378"/>
        <xdr:cNvSpPr txBox="1"/>
      </xdr:nvSpPr>
      <xdr:spPr>
        <a:xfrm>
          <a:off x="3606800" y="1248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45720</xdr:rowOff>
    </xdr:from>
    <xdr:to>
      <xdr:col>4</xdr:col>
      <xdr:colOff>396875</xdr:colOff>
      <xdr:row>74</xdr:row>
      <xdr:rowOff>147320</xdr:rowOff>
    </xdr:to>
    <xdr:sp macro="" textlink="">
      <xdr:nvSpPr>
        <xdr:cNvPr id="380" name="円/楕円 379"/>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157497</xdr:rowOff>
    </xdr:from>
    <xdr:ext cx="762000" cy="259045"/>
    <xdr:sp macro="" textlink="">
      <xdr:nvSpPr>
        <xdr:cNvPr id="381" name="テキスト ボックス 380"/>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30480</xdr:rowOff>
    </xdr:from>
    <xdr:to>
      <xdr:col>3</xdr:col>
      <xdr:colOff>193675</xdr:colOff>
      <xdr:row>74</xdr:row>
      <xdr:rowOff>132080</xdr:rowOff>
    </xdr:to>
    <xdr:sp macro="" textlink="">
      <xdr:nvSpPr>
        <xdr:cNvPr id="382" name="円/楕円 381"/>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142257</xdr:rowOff>
    </xdr:from>
    <xdr:ext cx="762000" cy="259045"/>
    <xdr:sp macro="" textlink="">
      <xdr:nvSpPr>
        <xdr:cNvPr id="383" name="テキスト ボックス 382"/>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140970</xdr:rowOff>
    </xdr:from>
    <xdr:to>
      <xdr:col>1</xdr:col>
      <xdr:colOff>676275</xdr:colOff>
      <xdr:row>75</xdr:row>
      <xdr:rowOff>71120</xdr:rowOff>
    </xdr:to>
    <xdr:sp macro="" textlink="">
      <xdr:nvSpPr>
        <xdr:cNvPr id="384" name="円/楕円 383"/>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81297</xdr:rowOff>
    </xdr:from>
    <xdr:ext cx="762000" cy="259045"/>
    <xdr:sp macro="" textlink="">
      <xdr:nvSpPr>
        <xdr:cNvPr id="385" name="テキスト ボックス 384"/>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例年公債費以外に係る経常収支比率が類似団体平均に比べ高い数値で推移している状態である。</a:t>
          </a:r>
          <a:endParaRPr lang="en-US" altLang="ja-JP" sz="1300">
            <a:solidFill>
              <a:schemeClr val="dk1"/>
            </a:solidFill>
            <a:effectLst/>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今後も町税収入は減少局面にあるため、各経費の分析のとおり、公共施設の維持管理経費の削減やさらなる行政運営の効率化を図り経常経費の歳出規模を圧縮させていく必要がある。</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85089</xdr:rowOff>
    </xdr:from>
    <xdr:to>
      <xdr:col>24</xdr:col>
      <xdr:colOff>31750</xdr:colOff>
      <xdr:row>78</xdr:row>
      <xdr:rowOff>168911</xdr:rowOff>
    </xdr:to>
    <xdr:cxnSp macro="">
      <xdr:nvCxnSpPr>
        <xdr:cNvPr id="418" name="直線コネクタ 417"/>
        <xdr:cNvCxnSpPr/>
      </xdr:nvCxnSpPr>
      <xdr:spPr>
        <a:xfrm>
          <a:off x="15671800" y="1345818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85089</xdr:rowOff>
    </xdr:from>
    <xdr:to>
      <xdr:col>22</xdr:col>
      <xdr:colOff>565150</xdr:colOff>
      <xdr:row>78</xdr:row>
      <xdr:rowOff>168911</xdr:rowOff>
    </xdr:to>
    <xdr:cxnSp macro="">
      <xdr:nvCxnSpPr>
        <xdr:cNvPr id="421" name="直線コネクタ 420"/>
        <xdr:cNvCxnSpPr/>
      </xdr:nvCxnSpPr>
      <xdr:spPr>
        <a:xfrm flipV="1">
          <a:off x="14782800" y="134581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8889</xdr:rowOff>
    </xdr:from>
    <xdr:to>
      <xdr:col>21</xdr:col>
      <xdr:colOff>361950</xdr:colOff>
      <xdr:row>78</xdr:row>
      <xdr:rowOff>168911</xdr:rowOff>
    </xdr:to>
    <xdr:cxnSp macro="">
      <xdr:nvCxnSpPr>
        <xdr:cNvPr id="424" name="直線コネクタ 423"/>
        <xdr:cNvCxnSpPr/>
      </xdr:nvCxnSpPr>
      <xdr:spPr>
        <a:xfrm>
          <a:off x="13893800" y="1338198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8889</xdr:rowOff>
    </xdr:from>
    <xdr:to>
      <xdr:col>20</xdr:col>
      <xdr:colOff>158750</xdr:colOff>
      <xdr:row>79</xdr:row>
      <xdr:rowOff>1270</xdr:rowOff>
    </xdr:to>
    <xdr:cxnSp macro="">
      <xdr:nvCxnSpPr>
        <xdr:cNvPr id="427" name="直線コネクタ 426"/>
        <xdr:cNvCxnSpPr/>
      </xdr:nvCxnSpPr>
      <xdr:spPr>
        <a:xfrm flipV="1">
          <a:off x="13004800" y="1338198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1" name="テキスト ボックス 43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118111</xdr:rowOff>
    </xdr:from>
    <xdr:to>
      <xdr:col>24</xdr:col>
      <xdr:colOff>82550</xdr:colOff>
      <xdr:row>79</xdr:row>
      <xdr:rowOff>48261</xdr:rowOff>
    </xdr:to>
    <xdr:sp macro="" textlink="">
      <xdr:nvSpPr>
        <xdr:cNvPr id="437" name="円/楕円 436"/>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90188</xdr:rowOff>
    </xdr:from>
    <xdr:ext cx="762000" cy="259045"/>
    <xdr:sp macro="" textlink="">
      <xdr:nvSpPr>
        <xdr:cNvPr id="438" name="公債費以外該当値テキスト"/>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34289</xdr:rowOff>
    </xdr:from>
    <xdr:to>
      <xdr:col>22</xdr:col>
      <xdr:colOff>615950</xdr:colOff>
      <xdr:row>78</xdr:row>
      <xdr:rowOff>135889</xdr:rowOff>
    </xdr:to>
    <xdr:sp macro="" textlink="">
      <xdr:nvSpPr>
        <xdr:cNvPr id="439" name="円/楕円 438"/>
        <xdr:cNvSpPr/>
      </xdr:nvSpPr>
      <xdr:spPr>
        <a:xfrm>
          <a:off x="15621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120666</xdr:rowOff>
    </xdr:from>
    <xdr:ext cx="736600" cy="259045"/>
    <xdr:sp macro="" textlink="">
      <xdr:nvSpPr>
        <xdr:cNvPr id="440" name="テキスト ボックス 439"/>
        <xdr:cNvSpPr txBox="1"/>
      </xdr:nvSpPr>
      <xdr:spPr>
        <a:xfrm>
          <a:off x="15290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118111</xdr:rowOff>
    </xdr:from>
    <xdr:to>
      <xdr:col>21</xdr:col>
      <xdr:colOff>412750</xdr:colOff>
      <xdr:row>79</xdr:row>
      <xdr:rowOff>48261</xdr:rowOff>
    </xdr:to>
    <xdr:sp macro="" textlink="">
      <xdr:nvSpPr>
        <xdr:cNvPr id="441" name="円/楕円 440"/>
        <xdr:cNvSpPr/>
      </xdr:nvSpPr>
      <xdr:spPr>
        <a:xfrm>
          <a:off x="14732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33038</xdr:rowOff>
    </xdr:from>
    <xdr:ext cx="762000" cy="259045"/>
    <xdr:sp macro="" textlink="">
      <xdr:nvSpPr>
        <xdr:cNvPr id="442" name="テキスト ボックス 441"/>
        <xdr:cNvSpPr txBox="1"/>
      </xdr:nvSpPr>
      <xdr:spPr>
        <a:xfrm>
          <a:off x="14401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129539</xdr:rowOff>
    </xdr:from>
    <xdr:to>
      <xdr:col>20</xdr:col>
      <xdr:colOff>209550</xdr:colOff>
      <xdr:row>78</xdr:row>
      <xdr:rowOff>59689</xdr:rowOff>
    </xdr:to>
    <xdr:sp macro="" textlink="">
      <xdr:nvSpPr>
        <xdr:cNvPr id="443" name="円/楕円 442"/>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44466</xdr:rowOff>
    </xdr:from>
    <xdr:ext cx="762000" cy="259045"/>
    <xdr:sp macro="" textlink="">
      <xdr:nvSpPr>
        <xdr:cNvPr id="444" name="テキスト ボックス 443"/>
        <xdr:cNvSpPr txBox="1"/>
      </xdr:nvSpPr>
      <xdr:spPr>
        <a:xfrm>
          <a:off x="13512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121920</xdr:rowOff>
    </xdr:from>
    <xdr:to>
      <xdr:col>19</xdr:col>
      <xdr:colOff>6350</xdr:colOff>
      <xdr:row>79</xdr:row>
      <xdr:rowOff>52070</xdr:rowOff>
    </xdr:to>
    <xdr:sp macro="" textlink="">
      <xdr:nvSpPr>
        <xdr:cNvPr id="445" name="円/楕円 444"/>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36847</xdr:rowOff>
    </xdr:from>
    <xdr:ext cx="762000" cy="259045"/>
    <xdr:sp macro="" textlink="">
      <xdr:nvSpPr>
        <xdr:cNvPr id="446" name="テキスト ボックス 445"/>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福井県おおい町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86366</xdr:rowOff>
    </xdr:from>
    <xdr:to>
      <xdr:col>4</xdr:col>
      <xdr:colOff>1117600</xdr:colOff>
      <xdr:row>14</xdr:row>
      <xdr:rowOff>119570</xdr:rowOff>
    </xdr:to>
    <xdr:cxnSp macro="">
      <xdr:nvCxnSpPr>
        <xdr:cNvPr id="54" name="直線コネクタ 53"/>
        <xdr:cNvCxnSpPr/>
      </xdr:nvCxnSpPr>
      <xdr:spPr bwMode="auto">
        <a:xfrm flipV="1">
          <a:off x="5003800" y="2534291"/>
          <a:ext cx="647700" cy="33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72717</xdr:rowOff>
    </xdr:from>
    <xdr:to>
      <xdr:col>4</xdr:col>
      <xdr:colOff>469900</xdr:colOff>
      <xdr:row>14</xdr:row>
      <xdr:rowOff>119570</xdr:rowOff>
    </xdr:to>
    <xdr:cxnSp macro="">
      <xdr:nvCxnSpPr>
        <xdr:cNvPr id="57" name="直線コネクタ 56"/>
        <xdr:cNvCxnSpPr/>
      </xdr:nvCxnSpPr>
      <xdr:spPr bwMode="auto">
        <a:xfrm>
          <a:off x="4305300" y="2520642"/>
          <a:ext cx="698500" cy="46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346</xdr:rowOff>
    </xdr:from>
    <xdr:to>
      <xdr:col>3</xdr:col>
      <xdr:colOff>904875</xdr:colOff>
      <xdr:row>14</xdr:row>
      <xdr:rowOff>72717</xdr:rowOff>
    </xdr:to>
    <xdr:cxnSp macro="">
      <xdr:nvCxnSpPr>
        <xdr:cNvPr id="60" name="直線コネクタ 59"/>
        <xdr:cNvCxnSpPr/>
      </xdr:nvCxnSpPr>
      <xdr:spPr bwMode="auto">
        <a:xfrm>
          <a:off x="3606800" y="2448271"/>
          <a:ext cx="698500" cy="72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346</xdr:rowOff>
    </xdr:from>
    <xdr:to>
      <xdr:col>3</xdr:col>
      <xdr:colOff>206375</xdr:colOff>
      <xdr:row>14</xdr:row>
      <xdr:rowOff>79004</xdr:rowOff>
    </xdr:to>
    <xdr:cxnSp macro="">
      <xdr:nvCxnSpPr>
        <xdr:cNvPr id="63" name="直線コネクタ 62"/>
        <xdr:cNvCxnSpPr/>
      </xdr:nvCxnSpPr>
      <xdr:spPr bwMode="auto">
        <a:xfrm flipV="1">
          <a:off x="2908300" y="2448271"/>
          <a:ext cx="698500" cy="78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35566</xdr:rowOff>
    </xdr:from>
    <xdr:to>
      <xdr:col>5</xdr:col>
      <xdr:colOff>34925</xdr:colOff>
      <xdr:row>14</xdr:row>
      <xdr:rowOff>137166</xdr:rowOff>
    </xdr:to>
    <xdr:sp macro="" textlink="">
      <xdr:nvSpPr>
        <xdr:cNvPr id="73" name="円/楕円 72"/>
        <xdr:cNvSpPr/>
      </xdr:nvSpPr>
      <xdr:spPr bwMode="auto">
        <a:xfrm>
          <a:off x="5600700" y="2483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52093</xdr:rowOff>
    </xdr:from>
    <xdr:ext cx="762000" cy="259045"/>
    <xdr:sp macro="" textlink="">
      <xdr:nvSpPr>
        <xdr:cNvPr id="74" name="人口1人当たり決算額の推移該当値テキスト130"/>
        <xdr:cNvSpPr txBox="1"/>
      </xdr:nvSpPr>
      <xdr:spPr>
        <a:xfrm>
          <a:off x="5740400" y="232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177,266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68770</xdr:rowOff>
    </xdr:from>
    <xdr:to>
      <xdr:col>4</xdr:col>
      <xdr:colOff>520700</xdr:colOff>
      <xdr:row>14</xdr:row>
      <xdr:rowOff>170370</xdr:rowOff>
    </xdr:to>
    <xdr:sp macro="" textlink="">
      <xdr:nvSpPr>
        <xdr:cNvPr id="75" name="円/楕円 74"/>
        <xdr:cNvSpPr/>
      </xdr:nvSpPr>
      <xdr:spPr bwMode="auto">
        <a:xfrm>
          <a:off x="4953000" y="2516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9097</xdr:rowOff>
    </xdr:from>
    <xdr:ext cx="736600" cy="259045"/>
    <xdr:sp macro="" textlink="">
      <xdr:nvSpPr>
        <xdr:cNvPr id="76" name="テキスト ボックス 75"/>
        <xdr:cNvSpPr txBox="1"/>
      </xdr:nvSpPr>
      <xdr:spPr>
        <a:xfrm>
          <a:off x="4622800" y="228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173,780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21917</xdr:rowOff>
    </xdr:from>
    <xdr:to>
      <xdr:col>3</xdr:col>
      <xdr:colOff>955675</xdr:colOff>
      <xdr:row>14</xdr:row>
      <xdr:rowOff>123517</xdr:rowOff>
    </xdr:to>
    <xdr:sp macro="" textlink="">
      <xdr:nvSpPr>
        <xdr:cNvPr id="77" name="円/楕円 76"/>
        <xdr:cNvSpPr/>
      </xdr:nvSpPr>
      <xdr:spPr bwMode="auto">
        <a:xfrm>
          <a:off x="4254500" y="2469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133694</xdr:rowOff>
    </xdr:from>
    <xdr:ext cx="762000" cy="259045"/>
    <xdr:sp macro="" textlink="">
      <xdr:nvSpPr>
        <xdr:cNvPr id="78" name="テキスト ボックス 77"/>
        <xdr:cNvSpPr txBox="1"/>
      </xdr:nvSpPr>
      <xdr:spPr>
        <a:xfrm>
          <a:off x="3924300" y="22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178,699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120996</xdr:rowOff>
    </xdr:from>
    <xdr:to>
      <xdr:col>3</xdr:col>
      <xdr:colOff>257175</xdr:colOff>
      <xdr:row>14</xdr:row>
      <xdr:rowOff>51146</xdr:rowOff>
    </xdr:to>
    <xdr:sp macro="" textlink="">
      <xdr:nvSpPr>
        <xdr:cNvPr id="79" name="円/楕円 78"/>
        <xdr:cNvSpPr/>
      </xdr:nvSpPr>
      <xdr:spPr bwMode="auto">
        <a:xfrm>
          <a:off x="3556000" y="239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61323</xdr:rowOff>
    </xdr:from>
    <xdr:ext cx="762000" cy="259045"/>
    <xdr:sp macro="" textlink="">
      <xdr:nvSpPr>
        <xdr:cNvPr id="80" name="テキスト ボックス 79"/>
        <xdr:cNvSpPr txBox="1"/>
      </xdr:nvSpPr>
      <xdr:spPr>
        <a:xfrm>
          <a:off x="3225800" y="216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186,297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28204</xdr:rowOff>
    </xdr:from>
    <xdr:to>
      <xdr:col>2</xdr:col>
      <xdr:colOff>692150</xdr:colOff>
      <xdr:row>14</xdr:row>
      <xdr:rowOff>129804</xdr:rowOff>
    </xdr:to>
    <xdr:sp macro="" textlink="">
      <xdr:nvSpPr>
        <xdr:cNvPr id="81" name="円/楕円 80"/>
        <xdr:cNvSpPr/>
      </xdr:nvSpPr>
      <xdr:spPr bwMode="auto">
        <a:xfrm>
          <a:off x="2857500" y="2476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139981</xdr:rowOff>
    </xdr:from>
    <xdr:ext cx="762000" cy="259045"/>
    <xdr:sp macro="" textlink="">
      <xdr:nvSpPr>
        <xdr:cNvPr id="82" name="テキスト ボックス 81"/>
        <xdr:cNvSpPr txBox="1"/>
      </xdr:nvSpPr>
      <xdr:spPr>
        <a:xfrm>
          <a:off x="2527300" y="224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178,039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134715</xdr:rowOff>
    </xdr:from>
    <xdr:to>
      <xdr:col>4</xdr:col>
      <xdr:colOff>1117600</xdr:colOff>
      <xdr:row>37</xdr:row>
      <xdr:rowOff>298317</xdr:rowOff>
    </xdr:to>
    <xdr:cxnSp macro="">
      <xdr:nvCxnSpPr>
        <xdr:cNvPr id="116" name="直線コネクタ 115"/>
        <xdr:cNvCxnSpPr/>
      </xdr:nvCxnSpPr>
      <xdr:spPr bwMode="auto">
        <a:xfrm>
          <a:off x="5003800" y="7259415"/>
          <a:ext cx="647700" cy="16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95110</xdr:rowOff>
    </xdr:from>
    <xdr:to>
      <xdr:col>4</xdr:col>
      <xdr:colOff>469900</xdr:colOff>
      <xdr:row>37</xdr:row>
      <xdr:rowOff>134715</xdr:rowOff>
    </xdr:to>
    <xdr:cxnSp macro="">
      <xdr:nvCxnSpPr>
        <xdr:cNvPr id="119" name="直線コネクタ 118"/>
        <xdr:cNvCxnSpPr/>
      </xdr:nvCxnSpPr>
      <xdr:spPr bwMode="auto">
        <a:xfrm>
          <a:off x="4305300" y="7219810"/>
          <a:ext cx="698500" cy="3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14243</xdr:rowOff>
    </xdr:from>
    <xdr:to>
      <xdr:col>3</xdr:col>
      <xdr:colOff>904875</xdr:colOff>
      <xdr:row>37</xdr:row>
      <xdr:rowOff>95110</xdr:rowOff>
    </xdr:to>
    <xdr:cxnSp macro="">
      <xdr:nvCxnSpPr>
        <xdr:cNvPr id="122" name="直線コネクタ 121"/>
        <xdr:cNvCxnSpPr/>
      </xdr:nvCxnSpPr>
      <xdr:spPr bwMode="auto">
        <a:xfrm>
          <a:off x="3606800" y="7138943"/>
          <a:ext cx="698500" cy="80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16929</xdr:rowOff>
    </xdr:from>
    <xdr:to>
      <xdr:col>3</xdr:col>
      <xdr:colOff>206375</xdr:colOff>
      <xdr:row>37</xdr:row>
      <xdr:rowOff>14243</xdr:rowOff>
    </xdr:to>
    <xdr:cxnSp macro="">
      <xdr:nvCxnSpPr>
        <xdr:cNvPr id="125" name="直線コネクタ 124"/>
        <xdr:cNvCxnSpPr/>
      </xdr:nvCxnSpPr>
      <xdr:spPr bwMode="auto">
        <a:xfrm>
          <a:off x="2908300" y="6970179"/>
          <a:ext cx="698500" cy="168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277607</xdr:rowOff>
    </xdr:from>
    <xdr:ext cx="762000" cy="259045"/>
    <xdr:sp macro="" textlink="">
      <xdr:nvSpPr>
        <xdr:cNvPr id="129" name="テキスト ボックス 128"/>
        <xdr:cNvSpPr txBox="1"/>
      </xdr:nvSpPr>
      <xdr:spPr>
        <a:xfrm>
          <a:off x="25273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247517</xdr:rowOff>
    </xdr:from>
    <xdr:to>
      <xdr:col>5</xdr:col>
      <xdr:colOff>34925</xdr:colOff>
      <xdr:row>38</xdr:row>
      <xdr:rowOff>6217</xdr:rowOff>
    </xdr:to>
    <xdr:sp macro="" textlink="">
      <xdr:nvSpPr>
        <xdr:cNvPr id="135" name="円/楕円 134"/>
        <xdr:cNvSpPr/>
      </xdr:nvSpPr>
      <xdr:spPr bwMode="auto">
        <a:xfrm>
          <a:off x="5600700" y="7372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156094</xdr:rowOff>
    </xdr:from>
    <xdr:ext cx="762000" cy="259045"/>
    <xdr:sp macro="" textlink="">
      <xdr:nvSpPr>
        <xdr:cNvPr id="136" name="人口1人当たり決算額の推移該当値テキスト445"/>
        <xdr:cNvSpPr txBox="1"/>
      </xdr:nvSpPr>
      <xdr:spPr>
        <a:xfrm>
          <a:off x="5740400" y="728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83915</xdr:rowOff>
    </xdr:from>
    <xdr:to>
      <xdr:col>4</xdr:col>
      <xdr:colOff>520700</xdr:colOff>
      <xdr:row>37</xdr:row>
      <xdr:rowOff>185515</xdr:rowOff>
    </xdr:to>
    <xdr:sp macro="" textlink="">
      <xdr:nvSpPr>
        <xdr:cNvPr id="137" name="円/楕円 136"/>
        <xdr:cNvSpPr/>
      </xdr:nvSpPr>
      <xdr:spPr bwMode="auto">
        <a:xfrm>
          <a:off x="4953000" y="720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170292</xdr:rowOff>
    </xdr:from>
    <xdr:ext cx="736600" cy="259045"/>
    <xdr:sp macro="" textlink="">
      <xdr:nvSpPr>
        <xdr:cNvPr id="138" name="テキスト ボックス 137"/>
        <xdr:cNvSpPr txBox="1"/>
      </xdr:nvSpPr>
      <xdr:spPr>
        <a:xfrm>
          <a:off x="4622800" y="729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44310</xdr:rowOff>
    </xdr:from>
    <xdr:to>
      <xdr:col>3</xdr:col>
      <xdr:colOff>955675</xdr:colOff>
      <xdr:row>37</xdr:row>
      <xdr:rowOff>145910</xdr:rowOff>
    </xdr:to>
    <xdr:sp macro="" textlink="">
      <xdr:nvSpPr>
        <xdr:cNvPr id="139" name="円/楕円 138"/>
        <xdr:cNvSpPr/>
      </xdr:nvSpPr>
      <xdr:spPr bwMode="auto">
        <a:xfrm>
          <a:off x="4254500" y="716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130687</xdr:rowOff>
    </xdr:from>
    <xdr:ext cx="762000" cy="259045"/>
    <xdr:sp macro="" textlink="">
      <xdr:nvSpPr>
        <xdr:cNvPr id="140" name="テキスト ボックス 139"/>
        <xdr:cNvSpPr txBox="1"/>
      </xdr:nvSpPr>
      <xdr:spPr>
        <a:xfrm>
          <a:off x="3924300" y="725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134893</xdr:rowOff>
    </xdr:from>
    <xdr:to>
      <xdr:col>3</xdr:col>
      <xdr:colOff>257175</xdr:colOff>
      <xdr:row>37</xdr:row>
      <xdr:rowOff>65043</xdr:rowOff>
    </xdr:to>
    <xdr:sp macro="" textlink="">
      <xdr:nvSpPr>
        <xdr:cNvPr id="141" name="円/楕円 140"/>
        <xdr:cNvSpPr/>
      </xdr:nvSpPr>
      <xdr:spPr bwMode="auto">
        <a:xfrm>
          <a:off x="3556000" y="708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49820</xdr:rowOff>
    </xdr:from>
    <xdr:ext cx="762000" cy="259045"/>
    <xdr:sp macro="" textlink="">
      <xdr:nvSpPr>
        <xdr:cNvPr id="142" name="テキスト ボックス 141"/>
        <xdr:cNvSpPr txBox="1"/>
      </xdr:nvSpPr>
      <xdr:spPr>
        <a:xfrm>
          <a:off x="3225800" y="71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309029</xdr:rowOff>
    </xdr:from>
    <xdr:to>
      <xdr:col>2</xdr:col>
      <xdr:colOff>692150</xdr:colOff>
      <xdr:row>36</xdr:row>
      <xdr:rowOff>67729</xdr:rowOff>
    </xdr:to>
    <xdr:sp macro="" textlink="">
      <xdr:nvSpPr>
        <xdr:cNvPr id="143" name="円/楕円 142"/>
        <xdr:cNvSpPr/>
      </xdr:nvSpPr>
      <xdr:spPr bwMode="auto">
        <a:xfrm>
          <a:off x="2857500" y="6919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52506</xdr:rowOff>
    </xdr:from>
    <xdr:ext cx="762000" cy="259045"/>
    <xdr:sp macro="" textlink="">
      <xdr:nvSpPr>
        <xdr:cNvPr id="144" name="テキスト ボックス 143"/>
        <xdr:cNvSpPr txBox="1"/>
      </xdr:nvSpPr>
      <xdr:spPr>
        <a:xfrm>
          <a:off x="2527300" y="700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財政調整基金残高は、適正な財源の確保と歳出の精査により、前年度から増となっている。</a:t>
          </a:r>
          <a:r>
            <a:rPr kumimoji="1" lang="ja-JP" altLang="ja-JP" sz="1400">
              <a:solidFill>
                <a:schemeClr val="dk1"/>
              </a:solidFill>
              <a:effectLst/>
              <a:latin typeface="+mn-lt"/>
              <a:ea typeface="+mn-ea"/>
              <a:cs typeface="+mn-cs"/>
            </a:rPr>
            <a:t>実質収支</a:t>
          </a:r>
          <a:r>
            <a:rPr kumimoji="1" lang="ja-JP" altLang="en-US" sz="1400">
              <a:solidFill>
                <a:schemeClr val="dk1"/>
              </a:solidFill>
              <a:effectLst/>
              <a:latin typeface="+mn-lt"/>
              <a:ea typeface="+mn-ea"/>
              <a:cs typeface="+mn-cs"/>
            </a:rPr>
            <a:t>額</a:t>
          </a:r>
          <a:r>
            <a:rPr kumimoji="1" lang="ja-JP" altLang="ja-JP" sz="1400">
              <a:solidFill>
                <a:schemeClr val="dk1"/>
              </a:solidFill>
              <a:effectLst/>
              <a:latin typeface="+mn-lt"/>
              <a:ea typeface="+mn-ea"/>
              <a:cs typeface="+mn-cs"/>
            </a:rPr>
            <a:t>が</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となったのは、</a:t>
          </a:r>
          <a:r>
            <a:rPr kumimoji="1" lang="ja-JP" altLang="en-US" sz="1400">
              <a:solidFill>
                <a:schemeClr val="dk1"/>
              </a:solidFill>
              <a:effectLst/>
              <a:latin typeface="+mn-lt"/>
              <a:ea typeface="+mn-ea"/>
              <a:cs typeface="+mn-cs"/>
            </a:rPr>
            <a:t>歳入では町民税及び地方交付税が減になったものの、みどりの広場整備事業の完了に加え平成</a:t>
          </a:r>
          <a:r>
            <a:rPr kumimoji="1" lang="en-US" altLang="ja-JP" sz="1400">
              <a:solidFill>
                <a:schemeClr val="dk1"/>
              </a:solidFill>
              <a:effectLst/>
              <a:latin typeface="+mn-lt"/>
              <a:ea typeface="+mn-ea"/>
              <a:cs typeface="+mn-cs"/>
            </a:rPr>
            <a:t>25</a:t>
          </a:r>
          <a:r>
            <a:rPr kumimoji="1" lang="ja-JP" altLang="en-US" sz="1400">
              <a:solidFill>
                <a:schemeClr val="dk1"/>
              </a:solidFill>
              <a:effectLst/>
              <a:latin typeface="+mn-lt"/>
              <a:ea typeface="+mn-ea"/>
              <a:cs typeface="+mn-cs"/>
            </a:rPr>
            <a:t>年度の台風を主とした災害復旧費が減（▲</a:t>
          </a:r>
          <a:r>
            <a:rPr kumimoji="1" lang="en-US" altLang="ja-JP" sz="1400">
              <a:solidFill>
                <a:schemeClr val="dk1"/>
              </a:solidFill>
              <a:effectLst/>
              <a:latin typeface="+mn-lt"/>
              <a:ea typeface="+mn-ea"/>
              <a:cs typeface="+mn-cs"/>
            </a:rPr>
            <a:t>99,088</a:t>
          </a:r>
          <a:r>
            <a:rPr kumimoji="1" lang="ja-JP" altLang="en-US" sz="1400">
              <a:solidFill>
                <a:schemeClr val="dk1"/>
              </a:solidFill>
              <a:effectLst/>
              <a:latin typeface="+mn-lt"/>
              <a:ea typeface="+mn-ea"/>
              <a:cs typeface="+mn-cs"/>
            </a:rPr>
            <a:t>千円）となったことに</a:t>
          </a:r>
          <a:r>
            <a:rPr kumimoji="1" lang="ja-JP" altLang="ja-JP" sz="1400">
              <a:solidFill>
                <a:schemeClr val="dk1"/>
              </a:solidFill>
              <a:effectLst/>
              <a:latin typeface="+mn-lt"/>
              <a:ea typeface="+mn-ea"/>
              <a:cs typeface="+mn-cs"/>
            </a:rPr>
            <a:t>よる。</a:t>
          </a:r>
          <a:endParaRPr lang="ja-JP" altLang="ja-JP" sz="1400">
            <a:effectLst/>
          </a:endParaRPr>
        </a:p>
        <a:p>
          <a:r>
            <a:rPr kumimoji="1" lang="ja-JP" altLang="ja-JP" sz="1400">
              <a:solidFill>
                <a:schemeClr val="dk1"/>
              </a:solidFill>
              <a:effectLst/>
              <a:latin typeface="+mn-lt"/>
              <a:ea typeface="+mn-ea"/>
              <a:cs typeface="+mn-cs"/>
            </a:rPr>
            <a:t>　今後とも、将来に少しでも財源が残せるよう</a:t>
          </a:r>
          <a:r>
            <a:rPr kumimoji="1" lang="ja-JP" altLang="en-US" sz="1400">
              <a:solidFill>
                <a:schemeClr val="dk1"/>
              </a:solidFill>
              <a:effectLst/>
              <a:latin typeface="+mn-lt"/>
              <a:ea typeface="+mn-ea"/>
              <a:cs typeface="+mn-cs"/>
            </a:rPr>
            <a:t>経常</a:t>
          </a:r>
          <a:r>
            <a:rPr kumimoji="1" lang="ja-JP" altLang="ja-JP" sz="1400">
              <a:solidFill>
                <a:schemeClr val="dk1"/>
              </a:solidFill>
              <a:effectLst/>
              <a:latin typeface="+mn-lt"/>
              <a:ea typeface="+mn-ea"/>
              <a:cs typeface="+mn-cs"/>
            </a:rPr>
            <a:t>経費の節減に努めたい。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連結実質赤字比率に係る黒字額は、</a:t>
          </a:r>
          <a:r>
            <a:rPr kumimoji="1" lang="ja-JP" altLang="en-US" sz="1400">
              <a:solidFill>
                <a:schemeClr val="dk1"/>
              </a:solidFill>
              <a:effectLst/>
              <a:latin typeface="+mn-lt"/>
              <a:ea typeface="+mn-ea"/>
              <a:cs typeface="+mn-cs"/>
            </a:rPr>
            <a:t>みどりの広場整備事業の完了に加え平成</a:t>
          </a:r>
          <a:r>
            <a:rPr kumimoji="1" lang="en-US" altLang="ja-JP" sz="1400">
              <a:solidFill>
                <a:schemeClr val="dk1"/>
              </a:solidFill>
              <a:effectLst/>
              <a:latin typeface="+mn-lt"/>
              <a:ea typeface="+mn-ea"/>
              <a:cs typeface="+mn-cs"/>
            </a:rPr>
            <a:t>25</a:t>
          </a:r>
          <a:r>
            <a:rPr kumimoji="1" lang="ja-JP" altLang="en-US" sz="1400">
              <a:solidFill>
                <a:schemeClr val="dk1"/>
              </a:solidFill>
              <a:effectLst/>
              <a:latin typeface="+mn-lt"/>
              <a:ea typeface="+mn-ea"/>
              <a:cs typeface="+mn-cs"/>
            </a:rPr>
            <a:t>年度の台風</a:t>
          </a:r>
          <a:r>
            <a:rPr kumimoji="1" lang="en-US" altLang="ja-JP" sz="1400">
              <a:solidFill>
                <a:schemeClr val="dk1"/>
              </a:solidFill>
              <a:effectLst/>
              <a:latin typeface="+mn-lt"/>
              <a:ea typeface="+mn-ea"/>
              <a:cs typeface="+mn-cs"/>
            </a:rPr>
            <a:t>18</a:t>
          </a:r>
          <a:r>
            <a:rPr kumimoji="1" lang="ja-JP" altLang="en-US" sz="1400">
              <a:solidFill>
                <a:schemeClr val="dk1"/>
              </a:solidFill>
              <a:effectLst/>
              <a:latin typeface="+mn-lt"/>
              <a:ea typeface="+mn-ea"/>
              <a:cs typeface="+mn-cs"/>
            </a:rPr>
            <a:t>号を</a:t>
          </a:r>
          <a:r>
            <a:rPr kumimoji="1" lang="ja-JP" altLang="ja-JP" sz="1400">
              <a:solidFill>
                <a:schemeClr val="dk1"/>
              </a:solidFill>
              <a:effectLst/>
              <a:latin typeface="+mn-lt"/>
              <a:ea typeface="+mn-ea"/>
              <a:cs typeface="+mn-cs"/>
            </a:rPr>
            <a:t>主</a:t>
          </a:r>
          <a:r>
            <a:rPr kumimoji="1" lang="ja-JP" altLang="en-US" sz="1400">
              <a:solidFill>
                <a:schemeClr val="dk1"/>
              </a:solidFill>
              <a:effectLst/>
              <a:latin typeface="+mn-lt"/>
              <a:ea typeface="+mn-ea"/>
              <a:cs typeface="+mn-cs"/>
            </a:rPr>
            <a:t>とした災害復旧費の減</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99,088</a:t>
          </a:r>
          <a:r>
            <a:rPr kumimoji="1" lang="ja-JP" altLang="ja-JP" sz="1400">
              <a:solidFill>
                <a:schemeClr val="dk1"/>
              </a:solidFill>
              <a:effectLst/>
              <a:latin typeface="+mn-lt"/>
              <a:ea typeface="+mn-ea"/>
              <a:cs typeface="+mn-cs"/>
            </a:rPr>
            <a:t>千円）により、前年度と比較して</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　実質赤字比率の黒字額の増減によって一概に自治体の経営状況の善し悪しは判断できないが、経費の抑制に努め健全財政を維持していきたい。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実質公債費比率については、元利償還金及び公債費に準ずる債務負担行為への支出減により単年度比率は減、</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カ年平均でも償還ピークが過ぎたことで減となっている。</a:t>
          </a:r>
          <a:endParaRPr lang="ja-JP" altLang="ja-JP" sz="1400">
            <a:effectLst/>
          </a:endParaRPr>
        </a:p>
        <a:p>
          <a:r>
            <a:rPr kumimoji="1" lang="ja-JP" altLang="ja-JP" sz="1400">
              <a:solidFill>
                <a:schemeClr val="dk1"/>
              </a:solidFill>
              <a:effectLst/>
              <a:latin typeface="+mn-lt"/>
              <a:ea typeface="+mn-ea"/>
              <a:cs typeface="+mn-cs"/>
            </a:rPr>
            <a:t>　今後とも、特に起債については、極力新規発行の抑制に努め、やむを得ない発行においても有利な起債のみに絞るなどして実質公債費比率の低減に努める。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将来負担比率の分子については、例年マイナスで推移しており、地方債残高の減等により、平成２</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年度は対前年度比で増（</a:t>
          </a:r>
          <a:r>
            <a:rPr kumimoji="1" lang="ja-JP" altLang="en-US" sz="1400">
              <a:solidFill>
                <a:schemeClr val="dk1"/>
              </a:solidFill>
              <a:effectLst/>
              <a:latin typeface="+mn-lt"/>
              <a:ea typeface="+mn-ea"/>
              <a:cs typeface="+mn-cs"/>
            </a:rPr>
            <a:t>１９１</a:t>
          </a:r>
          <a:r>
            <a:rPr kumimoji="1" lang="ja-JP" altLang="ja-JP" sz="1400">
              <a:solidFill>
                <a:schemeClr val="dk1"/>
              </a:solidFill>
              <a:effectLst/>
              <a:latin typeface="+mn-lt"/>
              <a:ea typeface="+mn-ea"/>
              <a:cs typeface="+mn-cs"/>
            </a:rPr>
            <a:t>百万円）となった。</a:t>
          </a:r>
          <a:endParaRPr lang="ja-JP" altLang="ja-JP" sz="1400">
            <a:effectLst/>
          </a:endParaRPr>
        </a:p>
        <a:p>
          <a:r>
            <a:rPr kumimoji="1" lang="ja-JP" altLang="ja-JP" sz="1400">
              <a:solidFill>
                <a:schemeClr val="dk1"/>
              </a:solidFill>
              <a:effectLst/>
              <a:latin typeface="+mn-lt"/>
              <a:ea typeface="+mn-ea"/>
              <a:cs typeface="+mn-cs"/>
            </a:rPr>
            <a:t>　今後とも、特に起債については極力新規発行の抑制に努め、やむを得ない発行においても有利な起債のみに絞るなどして、将来負担比率の低減に努める。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10840480</v>
      </c>
      <c r="BO4" s="379"/>
      <c r="BP4" s="379"/>
      <c r="BQ4" s="379"/>
      <c r="BR4" s="379"/>
      <c r="BS4" s="379"/>
      <c r="BT4" s="379"/>
      <c r="BU4" s="380"/>
      <c r="BV4" s="378">
        <v>11212149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6.7</v>
      </c>
      <c r="CU4" s="556"/>
      <c r="CV4" s="556"/>
      <c r="CW4" s="556"/>
      <c r="CX4" s="556"/>
      <c r="CY4" s="556"/>
      <c r="CZ4" s="556"/>
      <c r="DA4" s="557"/>
      <c r="DB4" s="555">
        <v>5.8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10435620</v>
      </c>
      <c r="BO5" s="384"/>
      <c r="BP5" s="384"/>
      <c r="BQ5" s="384"/>
      <c r="BR5" s="384"/>
      <c r="BS5" s="384"/>
      <c r="BT5" s="384"/>
      <c r="BU5" s="385"/>
      <c r="BV5" s="383">
        <v>10825343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83.4</v>
      </c>
      <c r="CU5" s="354"/>
      <c r="CV5" s="354"/>
      <c r="CW5" s="354"/>
      <c r="CX5" s="354"/>
      <c r="CY5" s="354"/>
      <c r="CZ5" s="354"/>
      <c r="DA5" s="355"/>
      <c r="DB5" s="353">
        <v>81.599999999999994</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404860</v>
      </c>
      <c r="BO6" s="384"/>
      <c r="BP6" s="384"/>
      <c r="BQ6" s="384"/>
      <c r="BR6" s="384"/>
      <c r="BS6" s="384"/>
      <c r="BT6" s="384"/>
      <c r="BU6" s="385"/>
      <c r="BV6" s="383">
        <v>386806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83.4</v>
      </c>
      <c r="CU6" s="530"/>
      <c r="CV6" s="530"/>
      <c r="CW6" s="530"/>
      <c r="CX6" s="530"/>
      <c r="CY6" s="530"/>
      <c r="CZ6" s="530"/>
      <c r="DA6" s="531"/>
      <c r="DB6" s="529">
        <v>81.599999999999994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57324</v>
      </c>
      <c r="BO7" s="384"/>
      <c r="BP7" s="384"/>
      <c r="BQ7" s="384"/>
      <c r="BR7" s="384"/>
      <c r="BS7" s="384"/>
      <c r="BT7" s="384"/>
      <c r="BU7" s="385"/>
      <c r="BV7" s="383">
        <v>86063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5149543</v>
      </c>
      <c r="CU7" s="384"/>
      <c r="CV7" s="384"/>
      <c r="CW7" s="384"/>
      <c r="CX7" s="384"/>
      <c r="CY7" s="384"/>
      <c r="CZ7" s="384"/>
      <c r="DA7" s="385"/>
      <c r="DB7" s="383">
        <v>5202013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347536</v>
      </c>
      <c r="BO8" s="384"/>
      <c r="BP8" s="384"/>
      <c r="BQ8" s="384"/>
      <c r="BR8" s="384"/>
      <c r="BS8" s="384"/>
      <c r="BT8" s="384"/>
      <c r="BU8" s="385"/>
      <c r="BV8" s="383">
        <v>300743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1.01</v>
      </c>
      <c r="CU8" s="493"/>
      <c r="CV8" s="493"/>
      <c r="CW8" s="493"/>
      <c r="CX8" s="493"/>
      <c r="CY8" s="493"/>
      <c r="CZ8" s="493"/>
      <c r="DA8" s="494"/>
      <c r="DB8" s="492">
        <v>1.03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8580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46793</v>
      </c>
      <c r="BO9" s="384"/>
      <c r="BP9" s="384"/>
      <c r="BQ9" s="384"/>
      <c r="BR9" s="384"/>
      <c r="BS9" s="384"/>
      <c r="BT9" s="384"/>
      <c r="BU9" s="385"/>
      <c r="BV9" s="383">
        <v>-122104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3.7</v>
      </c>
      <c r="CU9" s="354"/>
      <c r="CV9" s="354"/>
      <c r="CW9" s="354"/>
      <c r="CX9" s="354"/>
      <c r="CY9" s="354"/>
      <c r="CZ9" s="354"/>
      <c r="DA9" s="355"/>
      <c r="DB9" s="353">
        <v>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9217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12846</v>
      </c>
      <c r="BO10" s="384"/>
      <c r="BP10" s="384"/>
      <c r="BQ10" s="384"/>
      <c r="BR10" s="384"/>
      <c r="BS10" s="384"/>
      <c r="BT10" s="384"/>
      <c r="BU10" s="385"/>
      <c r="BV10" s="383">
        <v>12187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8613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62787</v>
      </c>
      <c r="BO12" s="384"/>
      <c r="BP12" s="384"/>
      <c r="BQ12" s="384"/>
      <c r="BR12" s="384"/>
      <c r="BS12" s="384"/>
      <c r="BT12" s="384"/>
      <c r="BU12" s="385"/>
      <c r="BV12" s="383">
        <v>101280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8534</v>
      </c>
      <c r="S13" s="485"/>
      <c r="T13" s="485"/>
      <c r="U13" s="485"/>
      <c r="V13" s="486"/>
      <c r="W13" s="472" t="s">
        <v>124</v>
      </c>
      <c r="X13" s="396"/>
      <c r="Y13" s="396"/>
      <c r="Z13" s="396"/>
      <c r="AA13" s="396"/>
      <c r="AB13" s="397"/>
      <c r="AC13" s="359">
        <v>345</v>
      </c>
      <c r="AD13" s="360"/>
      <c r="AE13" s="360"/>
      <c r="AF13" s="360"/>
      <c r="AG13" s="361"/>
      <c r="AH13" s="359">
        <v>447</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-3148</v>
      </c>
      <c r="BO13" s="384"/>
      <c r="BP13" s="384"/>
      <c r="BQ13" s="384"/>
      <c r="BR13" s="384"/>
      <c r="BS13" s="384"/>
      <c r="BT13" s="384"/>
      <c r="BU13" s="385"/>
      <c r="BV13" s="383">
        <v>-211197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2.4</v>
      </c>
      <c r="CU13" s="354"/>
      <c r="CV13" s="354"/>
      <c r="CW13" s="354"/>
      <c r="CX13" s="354"/>
      <c r="CY13" s="354"/>
      <c r="CZ13" s="354"/>
      <c r="DA13" s="355"/>
      <c r="DB13" s="353">
        <v>3.3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8738</v>
      </c>
      <c r="S14" s="485"/>
      <c r="T14" s="485"/>
      <c r="U14" s="485"/>
      <c r="V14" s="486"/>
      <c r="W14" s="487"/>
      <c r="X14" s="399"/>
      <c r="Y14" s="399"/>
      <c r="Z14" s="399"/>
      <c r="AA14" s="399"/>
      <c r="AB14" s="400"/>
      <c r="AC14" s="477">
        <v>8.1999999999999993</v>
      </c>
      <c r="AD14" s="478"/>
      <c r="AE14" s="478"/>
      <c r="AF14" s="478"/>
      <c r="AG14" s="479"/>
      <c r="AH14" s="477">
        <v>9.5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8653</v>
      </c>
      <c r="S15" s="485"/>
      <c r="T15" s="485"/>
      <c r="U15" s="485"/>
      <c r="V15" s="486"/>
      <c r="W15" s="472" t="s">
        <v>131</v>
      </c>
      <c r="X15" s="396"/>
      <c r="Y15" s="396"/>
      <c r="Z15" s="396"/>
      <c r="AA15" s="396"/>
      <c r="AB15" s="397"/>
      <c r="AC15" s="359">
        <v>1065</v>
      </c>
      <c r="AD15" s="360"/>
      <c r="AE15" s="360"/>
      <c r="AF15" s="360"/>
      <c r="AG15" s="361"/>
      <c r="AH15" s="359">
        <v>1195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2984301</v>
      </c>
      <c r="BO15" s="379"/>
      <c r="BP15" s="379"/>
      <c r="BQ15" s="379"/>
      <c r="BR15" s="379"/>
      <c r="BS15" s="379"/>
      <c r="BT15" s="379"/>
      <c r="BU15" s="380"/>
      <c r="BV15" s="378">
        <v>2988276</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25.3</v>
      </c>
      <c r="AD16" s="478"/>
      <c r="AE16" s="478"/>
      <c r="AF16" s="478"/>
      <c r="AG16" s="479"/>
      <c r="AH16" s="477">
        <v>25.5</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2996570</v>
      </c>
      <c r="BO16" s="384"/>
      <c r="BP16" s="384"/>
      <c r="BQ16" s="384"/>
      <c r="BR16" s="384"/>
      <c r="BS16" s="384"/>
      <c r="BT16" s="384"/>
      <c r="BU16" s="385"/>
      <c r="BV16" s="383">
        <v>3001997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2807</v>
      </c>
      <c r="AD17" s="360"/>
      <c r="AE17" s="360"/>
      <c r="AF17" s="360"/>
      <c r="AG17" s="361"/>
      <c r="AH17" s="359">
        <v>3039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3920680</v>
      </c>
      <c r="BO17" s="384"/>
      <c r="BP17" s="384"/>
      <c r="BQ17" s="384"/>
      <c r="BR17" s="384"/>
      <c r="BS17" s="384"/>
      <c r="BT17" s="384"/>
      <c r="BU17" s="385"/>
      <c r="BV17" s="383">
        <v>3934904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212.19</v>
      </c>
      <c r="M18" s="448"/>
      <c r="N18" s="448"/>
      <c r="O18" s="448"/>
      <c r="P18" s="448"/>
      <c r="Q18" s="448"/>
      <c r="R18" s="449"/>
      <c r="S18" s="449"/>
      <c r="T18" s="449"/>
      <c r="U18" s="449"/>
      <c r="V18" s="450"/>
      <c r="W18" s="464"/>
      <c r="X18" s="465"/>
      <c r="Y18" s="465"/>
      <c r="Z18" s="465"/>
      <c r="AA18" s="465"/>
      <c r="AB18" s="473"/>
      <c r="AC18" s="347">
        <v>66.599999999999994</v>
      </c>
      <c r="AD18" s="348"/>
      <c r="AE18" s="348"/>
      <c r="AF18" s="348"/>
      <c r="AG18" s="451"/>
      <c r="AH18" s="347">
        <v>64.8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4522441</v>
      </c>
      <c r="BO18" s="384"/>
      <c r="BP18" s="384"/>
      <c r="BQ18" s="384"/>
      <c r="BR18" s="384"/>
      <c r="BS18" s="384"/>
      <c r="BT18" s="384"/>
      <c r="BU18" s="385"/>
      <c r="BV18" s="383">
        <v>4460403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40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9100203</v>
      </c>
      <c r="BO19" s="384"/>
      <c r="BP19" s="384"/>
      <c r="BQ19" s="384"/>
      <c r="BR19" s="384"/>
      <c r="BS19" s="384"/>
      <c r="BT19" s="384"/>
      <c r="BU19" s="385"/>
      <c r="BV19" s="383">
        <v>9102539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3144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3022675</v>
      </c>
      <c r="BO23" s="384"/>
      <c r="BP23" s="384"/>
      <c r="BQ23" s="384"/>
      <c r="BR23" s="384"/>
      <c r="BS23" s="384"/>
      <c r="BT23" s="384"/>
      <c r="BU23" s="385"/>
      <c r="BV23" s="383">
        <v>3321446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8500</v>
      </c>
      <c r="R24" s="360"/>
      <c r="S24" s="360"/>
      <c r="T24" s="360"/>
      <c r="U24" s="360"/>
      <c r="V24" s="361"/>
      <c r="W24" s="425"/>
      <c r="X24" s="416"/>
      <c r="Y24" s="417"/>
      <c r="Z24" s="356" t="s">
        <v>154</v>
      </c>
      <c r="AA24" s="357"/>
      <c r="AB24" s="357"/>
      <c r="AC24" s="357"/>
      <c r="AD24" s="357"/>
      <c r="AE24" s="357"/>
      <c r="AF24" s="357"/>
      <c r="AG24" s="358"/>
      <c r="AH24" s="359">
        <v>153</v>
      </c>
      <c r="AI24" s="360"/>
      <c r="AJ24" s="360"/>
      <c r="AK24" s="360"/>
      <c r="AL24" s="361"/>
      <c r="AM24" s="359">
        <v>444465</v>
      </c>
      <c r="AN24" s="360"/>
      <c r="AO24" s="360"/>
      <c r="AP24" s="360"/>
      <c r="AQ24" s="360"/>
      <c r="AR24" s="361"/>
      <c r="AS24" s="359">
        <v>2905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2945538</v>
      </c>
      <c r="BO24" s="384"/>
      <c r="BP24" s="384"/>
      <c r="BQ24" s="384"/>
      <c r="BR24" s="384"/>
      <c r="BS24" s="384"/>
      <c r="BT24" s="384"/>
      <c r="BU24" s="385"/>
      <c r="BV24" s="383">
        <v>3221944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6700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2523466</v>
      </c>
      <c r="BO25" s="379"/>
      <c r="BP25" s="379"/>
      <c r="BQ25" s="379"/>
      <c r="BR25" s="379"/>
      <c r="BS25" s="379"/>
      <c r="BT25" s="379"/>
      <c r="BU25" s="380"/>
      <c r="BV25" s="378">
        <v>2811144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5600</v>
      </c>
      <c r="R26" s="360"/>
      <c r="S26" s="360"/>
      <c r="T26" s="360"/>
      <c r="U26" s="360"/>
      <c r="V26" s="361"/>
      <c r="W26" s="425"/>
      <c r="X26" s="416"/>
      <c r="Y26" s="417"/>
      <c r="Z26" s="356" t="s">
        <v>160</v>
      </c>
      <c r="AA26" s="438"/>
      <c r="AB26" s="438"/>
      <c r="AC26" s="438"/>
      <c r="AD26" s="438"/>
      <c r="AE26" s="438"/>
      <c r="AF26" s="438"/>
      <c r="AG26" s="439"/>
      <c r="AH26" s="359">
        <v>11</v>
      </c>
      <c r="AI26" s="360"/>
      <c r="AJ26" s="360"/>
      <c r="AK26" s="360"/>
      <c r="AL26" s="361"/>
      <c r="AM26" s="359">
        <v>24079</v>
      </c>
      <c r="AN26" s="360"/>
      <c r="AO26" s="360"/>
      <c r="AP26" s="360"/>
      <c r="AQ26" s="360"/>
      <c r="AR26" s="361"/>
      <c r="AS26" s="359">
        <v>2189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500000</v>
      </c>
      <c r="BO27" s="387"/>
      <c r="BP27" s="387"/>
      <c r="BQ27" s="387"/>
      <c r="BR27" s="387"/>
      <c r="BS27" s="387"/>
      <c r="BT27" s="387"/>
      <c r="BU27" s="388"/>
      <c r="BV27" s="386">
        <v>500000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2450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5135936</v>
      </c>
      <c r="BO28" s="379"/>
      <c r="BP28" s="379"/>
      <c r="BQ28" s="379"/>
      <c r="BR28" s="379"/>
      <c r="BS28" s="379"/>
      <c r="BT28" s="379"/>
      <c r="BU28" s="380"/>
      <c r="BV28" s="378">
        <v>5025877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2350</v>
      </c>
      <c r="R29" s="360"/>
      <c r="S29" s="360"/>
      <c r="T29" s="360"/>
      <c r="U29" s="360"/>
      <c r="V29" s="361"/>
      <c r="W29" s="426"/>
      <c r="X29" s="427"/>
      <c r="Y29" s="428"/>
      <c r="Z29" s="356" t="s">
        <v>170</v>
      </c>
      <c r="AA29" s="357"/>
      <c r="AB29" s="357"/>
      <c r="AC29" s="357"/>
      <c r="AD29" s="357"/>
      <c r="AE29" s="357"/>
      <c r="AF29" s="357"/>
      <c r="AG29" s="358"/>
      <c r="AH29" s="359">
        <v>153</v>
      </c>
      <c r="AI29" s="360"/>
      <c r="AJ29" s="360"/>
      <c r="AK29" s="360"/>
      <c r="AL29" s="361"/>
      <c r="AM29" s="359">
        <v>444465</v>
      </c>
      <c r="AN29" s="360"/>
      <c r="AO29" s="360"/>
      <c r="AP29" s="360"/>
      <c r="AQ29" s="360"/>
      <c r="AR29" s="361"/>
      <c r="AS29" s="359">
        <v>2905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2415788</v>
      </c>
      <c r="BO29" s="384"/>
      <c r="BP29" s="384"/>
      <c r="BQ29" s="384"/>
      <c r="BR29" s="384"/>
      <c r="BS29" s="384"/>
      <c r="BT29" s="384"/>
      <c r="BU29" s="385"/>
      <c r="BV29" s="383">
        <v>2409694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92.3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6686221</v>
      </c>
      <c r="BO30" s="387"/>
      <c r="BP30" s="387"/>
      <c r="BQ30" s="387"/>
      <c r="BR30" s="387"/>
      <c r="BS30" s="387"/>
      <c r="BT30" s="387"/>
      <c r="BU30" s="388"/>
      <c r="BV30" s="386">
        <v>6547805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後期高齢者医療事業特別会計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公立小浜病院組合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グリーン大飯農業公社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若狭消防組合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おおい町土地開発公社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国民健康保険診療事業特別会計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特定環境保全公共下水道事業特別会計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福井県自治会館組合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わかさ大飯マリンワールド</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嶺南広域行政組合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名田庄商会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介護サービス事業特別会計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福井県後期高齢者医療広域連合（一般会計）</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名田庄ウッディセンター</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福井県後期高齢者医療広域連合（特別会計）</v>
      </c>
      <c r="BZ39" s="342"/>
      <c r="CA39" s="342"/>
      <c r="CB39" s="342"/>
      <c r="CC39" s="342"/>
      <c r="CD39" s="342"/>
      <c r="CE39" s="342"/>
      <c r="CF39" s="342"/>
      <c r="CG39" s="342"/>
      <c r="CH39" s="342"/>
      <c r="CI39" s="342"/>
      <c r="CJ39" s="342"/>
      <c r="CK39" s="342"/>
      <c r="CL39" s="342"/>
      <c r="CM39" s="342"/>
      <c r="CN39" s="165"/>
      <c r="CO39" s="343">
        <f t="shared" si="3"/>
        <v>23</v>
      </c>
      <c r="CP39" s="343"/>
      <c r="CQ39" s="342" t="str">
        <f>IF('各会計、関係団体の財政状況及び健全化判断比率'!BS12="","",'各会計、関係団体の財政状況及び健全化判断比率'!BS12)</f>
        <v>おおい</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福井県市町総合事務組合（一般会計）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福井県市町総合事務組合（特別会計）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4281</v>
      </c>
      <c r="J41" s="83">
        <v>3955</v>
      </c>
      <c r="K41" s="83">
        <v>3639</v>
      </c>
      <c r="L41" s="83">
        <v>3321</v>
      </c>
      <c r="M41" s="84">
        <v>3023</v>
      </c>
    </row>
    <row r="42" spans="2:13" ht="27.75" customHeight="1">
      <c r="B42" s="1171"/>
      <c r="C42" s="1172"/>
      <c r="D42" s="85"/>
      <c r="E42" s="1175" t="s">
        <v>26</v>
      </c>
      <c r="F42" s="1175"/>
      <c r="G42" s="1175"/>
      <c r="H42" s="1176"/>
      <c r="I42" s="86">
        <v>732</v>
      </c>
      <c r="J42" s="87">
        <v>619</v>
      </c>
      <c r="K42" s="87">
        <v>526</v>
      </c>
      <c r="L42" s="87">
        <v>433</v>
      </c>
      <c r="M42" s="88">
        <v>339</v>
      </c>
    </row>
    <row r="43" spans="2:13" ht="27.75" customHeight="1">
      <c r="B43" s="1171"/>
      <c r="C43" s="1172"/>
      <c r="D43" s="85"/>
      <c r="E43" s="1175" t="s">
        <v>27</v>
      </c>
      <c r="F43" s="1175"/>
      <c r="G43" s="1175"/>
      <c r="H43" s="1176"/>
      <c r="I43" s="86">
        <v>2895</v>
      </c>
      <c r="J43" s="87">
        <v>2674</v>
      </c>
      <c r="K43" s="87">
        <v>2473</v>
      </c>
      <c r="L43" s="87">
        <v>2274</v>
      </c>
      <c r="M43" s="88">
        <v>2095</v>
      </c>
    </row>
    <row r="44" spans="2:13" ht="27.75" customHeight="1">
      <c r="B44" s="1171"/>
      <c r="C44" s="1172"/>
      <c r="D44" s="85"/>
      <c r="E44" s="1175" t="s">
        <v>28</v>
      </c>
      <c r="F44" s="1175"/>
      <c r="G44" s="1175"/>
      <c r="H44" s="1176"/>
      <c r="I44" s="86">
        <v>315</v>
      </c>
      <c r="J44" s="87">
        <v>326</v>
      </c>
      <c r="K44" s="87">
        <v>314</v>
      </c>
      <c r="L44" s="87">
        <v>301</v>
      </c>
      <c r="M44" s="88">
        <v>285</v>
      </c>
    </row>
    <row r="45" spans="2:13" ht="27.75" customHeight="1">
      <c r="B45" s="1171"/>
      <c r="C45" s="1172"/>
      <c r="D45" s="85"/>
      <c r="E45" s="1175" t="s">
        <v>29</v>
      </c>
      <c r="F45" s="1175"/>
      <c r="G45" s="1175"/>
      <c r="H45" s="1176"/>
      <c r="I45" s="86">
        <v>1519</v>
      </c>
      <c r="J45" s="87">
        <v>1502</v>
      </c>
      <c r="K45" s="87">
        <v>1511</v>
      </c>
      <c r="L45" s="87">
        <v>1468</v>
      </c>
      <c r="M45" s="88">
        <v>1356</v>
      </c>
    </row>
    <row r="46" spans="2:13" ht="27.75" customHeight="1">
      <c r="B46" s="1171"/>
      <c r="C46" s="1172"/>
      <c r="D46" s="85"/>
      <c r="E46" s="1175" t="s">
        <v>30</v>
      </c>
      <c r="F46" s="1175"/>
      <c r="G46" s="1175"/>
      <c r="H46" s="1176"/>
      <c r="I46" s="86">
        <v>150</v>
      </c>
      <c r="J46" s="87" t="s">
        <v>480</v>
      </c>
      <c r="K46" s="87" t="s">
        <v>480</v>
      </c>
      <c r="L46" s="87" t="s">
        <v>480</v>
      </c>
      <c r="M46" s="88" t="s">
        <v>480</v>
      </c>
    </row>
    <row r="47" spans="2:13" ht="27.75" customHeight="1">
      <c r="B47" s="1171"/>
      <c r="C47" s="1172"/>
      <c r="D47" s="85"/>
      <c r="E47" s="1175" t="s">
        <v>31</v>
      </c>
      <c r="F47" s="1175"/>
      <c r="G47" s="1175"/>
      <c r="H47" s="1176"/>
      <c r="I47" s="86" t="s">
        <v>480</v>
      </c>
      <c r="J47" s="87" t="s">
        <v>480</v>
      </c>
      <c r="K47" s="87" t="s">
        <v>480</v>
      </c>
      <c r="L47" s="87" t="s">
        <v>480</v>
      </c>
      <c r="M47" s="88" t="s">
        <v>480</v>
      </c>
    </row>
    <row r="48" spans="2:13" ht="27.75" customHeight="1">
      <c r="B48" s="1173"/>
      <c r="C48" s="1174"/>
      <c r="D48" s="85"/>
      <c r="E48" s="1175" t="s">
        <v>32</v>
      </c>
      <c r="F48" s="1175"/>
      <c r="G48" s="1175"/>
      <c r="H48" s="1176"/>
      <c r="I48" s="86" t="s">
        <v>480</v>
      </c>
      <c r="J48" s="87" t="s">
        <v>480</v>
      </c>
      <c r="K48" s="87" t="s">
        <v>480</v>
      </c>
      <c r="L48" s="87" t="s">
        <v>480</v>
      </c>
      <c r="M48" s="88" t="s">
        <v>480</v>
      </c>
    </row>
    <row r="49" spans="2:13" ht="27.75" customHeight="1">
      <c r="B49" s="1169" t="s">
        <v>33</v>
      </c>
      <c r="C49" s="1170"/>
      <c r="D49" s="89"/>
      <c r="E49" s="1175" t="s">
        <v>34</v>
      </c>
      <c r="F49" s="1175"/>
      <c r="G49" s="1175"/>
      <c r="H49" s="1176"/>
      <c r="I49" s="86">
        <v>12639</v>
      </c>
      <c r="J49" s="87">
        <v>12979</v>
      </c>
      <c r="K49" s="87">
        <v>12996</v>
      </c>
      <c r="L49" s="87">
        <v>12937</v>
      </c>
      <c r="M49" s="88">
        <v>12836</v>
      </c>
    </row>
    <row r="50" spans="2:13" ht="27.75" customHeight="1">
      <c r="B50" s="1171"/>
      <c r="C50" s="1172"/>
      <c r="D50" s="85"/>
      <c r="E50" s="1175" t="s">
        <v>35</v>
      </c>
      <c r="F50" s="1175"/>
      <c r="G50" s="1175"/>
      <c r="H50" s="1176"/>
      <c r="I50" s="86">
        <v>172</v>
      </c>
      <c r="J50" s="87">
        <v>169</v>
      </c>
      <c r="K50" s="87">
        <v>125</v>
      </c>
      <c r="L50" s="87">
        <v>103</v>
      </c>
      <c r="M50" s="88">
        <v>78</v>
      </c>
    </row>
    <row r="51" spans="2:13" ht="27.75" customHeight="1">
      <c r="B51" s="1173"/>
      <c r="C51" s="1174"/>
      <c r="D51" s="85"/>
      <c r="E51" s="1175" t="s">
        <v>36</v>
      </c>
      <c r="F51" s="1175"/>
      <c r="G51" s="1175"/>
      <c r="H51" s="1176"/>
      <c r="I51" s="86">
        <v>5940</v>
      </c>
      <c r="J51" s="87">
        <v>5645</v>
      </c>
      <c r="K51" s="87">
        <v>5483</v>
      </c>
      <c r="L51" s="87">
        <v>4976</v>
      </c>
      <c r="M51" s="88">
        <v>4593</v>
      </c>
    </row>
    <row r="52" spans="2:13" ht="27.75" customHeight="1" thickBot="1">
      <c r="B52" s="1177" t="s">
        <v>21</v>
      </c>
      <c r="C52" s="1178"/>
      <c r="D52" s="90"/>
      <c r="E52" s="1179" t="s">
        <v>37</v>
      </c>
      <c r="F52" s="1179"/>
      <c r="G52" s="1179"/>
      <c r="H52" s="1180"/>
      <c r="I52" s="91">
        <v>-8859</v>
      </c>
      <c r="J52" s="92">
        <v>-9717</v>
      </c>
      <c r="K52" s="92">
        <v>-10140</v>
      </c>
      <c r="L52" s="92">
        <v>-10218</v>
      </c>
      <c r="M52" s="93">
        <v>-10409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414026</v>
      </c>
      <c r="E3" s="116"/>
      <c r="F3" s="117">
        <v>121932</v>
      </c>
      <c r="G3" s="118"/>
      <c r="H3" s="119"/>
    </row>
    <row r="4" spans="1:8">
      <c r="A4" s="120"/>
      <c r="B4" s="121"/>
      <c r="C4" s="122"/>
      <c r="D4" s="123">
        <v>379027</v>
      </c>
      <c r="E4" s="124"/>
      <c r="F4" s="125">
        <v>68430</v>
      </c>
      <c r="G4" s="126"/>
      <c r="H4" s="127"/>
    </row>
    <row r="5" spans="1:8">
      <c r="A5" s="108" t="s">
        <v>512</v>
      </c>
      <c r="B5" s="113"/>
      <c r="C5" s="114"/>
      <c r="D5" s="115">
        <v>322599</v>
      </c>
      <c r="E5" s="116"/>
      <c r="F5" s="117">
        <v>92021</v>
      </c>
      <c r="G5" s="118"/>
      <c r="H5" s="119"/>
    </row>
    <row r="6" spans="1:8">
      <c r="A6" s="120"/>
      <c r="B6" s="121"/>
      <c r="C6" s="122"/>
      <c r="D6" s="123">
        <v>277702</v>
      </c>
      <c r="E6" s="124"/>
      <c r="F6" s="125">
        <v>52579</v>
      </c>
      <c r="G6" s="126"/>
      <c r="H6" s="127"/>
    </row>
    <row r="7" spans="1:8">
      <c r="A7" s="108" t="s">
        <v>513</v>
      </c>
      <c r="B7" s="113"/>
      <c r="C7" s="114"/>
      <c r="D7" s="115">
        <v>481745</v>
      </c>
      <c r="E7" s="116"/>
      <c r="F7" s="117">
        <v>94828</v>
      </c>
      <c r="G7" s="118"/>
      <c r="H7" s="119"/>
    </row>
    <row r="8" spans="1:8">
      <c r="A8" s="120"/>
      <c r="B8" s="121"/>
      <c r="C8" s="122"/>
      <c r="D8" s="123">
        <v>376448</v>
      </c>
      <c r="E8" s="124"/>
      <c r="F8" s="125">
        <v>55133</v>
      </c>
      <c r="G8" s="126"/>
      <c r="H8" s="127"/>
    </row>
    <row r="9" spans="1:8">
      <c r="A9" s="108" t="s">
        <v>514</v>
      </c>
      <c r="B9" s="113"/>
      <c r="C9" s="114"/>
      <c r="D9" s="115">
        <v>429900</v>
      </c>
      <c r="E9" s="116"/>
      <c r="F9" s="117">
        <v>119674</v>
      </c>
      <c r="G9" s="118"/>
      <c r="H9" s="119"/>
    </row>
    <row r="10" spans="1:8">
      <c r="A10" s="120"/>
      <c r="B10" s="121"/>
      <c r="C10" s="122"/>
      <c r="D10" s="123">
        <v>363858</v>
      </c>
      <c r="E10" s="124"/>
      <c r="F10" s="125">
        <v>57803</v>
      </c>
      <c r="G10" s="126"/>
      <c r="H10" s="127"/>
    </row>
    <row r="11" spans="1:8">
      <c r="A11" s="108" t="s">
        <v>515</v>
      </c>
      <c r="B11" s="113"/>
      <c r="C11" s="114"/>
      <c r="D11" s="115">
        <v>354177</v>
      </c>
      <c r="E11" s="116"/>
      <c r="F11" s="117">
        <v>119685</v>
      </c>
      <c r="G11" s="118"/>
      <c r="H11" s="119"/>
    </row>
    <row r="12" spans="1:8">
      <c r="A12" s="120"/>
      <c r="B12" s="121"/>
      <c r="C12" s="128"/>
      <c r="D12" s="123">
        <v>338916</v>
      </c>
      <c r="E12" s="124"/>
      <c r="F12" s="125">
        <v>68464</v>
      </c>
      <c r="G12" s="126"/>
      <c r="H12" s="127"/>
    </row>
    <row r="13" spans="1:8">
      <c r="A13" s="108"/>
      <c r="B13" s="113"/>
      <c r="C13" s="129"/>
      <c r="D13" s="130">
        <v>400489</v>
      </c>
      <c r="E13" s="131"/>
      <c r="F13" s="132">
        <v>109628</v>
      </c>
      <c r="G13" s="133"/>
      <c r="H13" s="119"/>
    </row>
    <row r="14" spans="1:8">
      <c r="A14" s="120"/>
      <c r="B14" s="121"/>
      <c r="C14" s="122"/>
      <c r="D14" s="123">
        <v>347190</v>
      </c>
      <c r="E14" s="124"/>
      <c r="F14" s="125">
        <v>60482</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12.4</v>
      </c>
      <c r="C19" s="134">
        <f>ROUND(VALUE(SUBSTITUTE(実質収支比率等に係る経年分析!G$48,"▲","-")),2)</f>
        <v>2.86</v>
      </c>
      <c r="D19" s="134">
        <f>ROUND(VALUE(SUBSTITUTE(実質収支比率等に係る経年分析!H$48,"▲","-")),2)</f>
        <v>7.81</v>
      </c>
      <c r="E19" s="134">
        <f>ROUND(VALUE(SUBSTITUTE(実質収支比率等に係る経年分析!I$48,"▲","-")),2)</f>
        <v>5.78</v>
      </c>
      <c r="F19" s="134">
        <f>ROUND(VALUE(SUBSTITUTE(実質収支比率等に係る経年分析!J$48,"▲","-")),2)</f>
        <v>6.75</v>
      </c>
    </row>
    <row r="20" spans="1:11">
      <c r="A20" s="134" t="s">
        <v>42</v>
      </c>
      <c r="B20" s="134">
        <f>ROUND(VALUE(SUBSTITUTE(実質収支比率等に係る経年分析!F$47,"▲","-")),2)</f>
        <v>86.43</v>
      </c>
      <c r="C20" s="134">
        <f>ROUND(VALUE(SUBSTITUTE(実質収支比率等に係る経年分析!G$47,"▲","-")),2)</f>
        <v>86.62</v>
      </c>
      <c r="D20" s="134">
        <f>ROUND(VALUE(SUBSTITUTE(実質収支比率等に係る経年分析!H$47,"▲","-")),2)</f>
        <v>89.86</v>
      </c>
      <c r="E20" s="134">
        <f>ROUND(VALUE(SUBSTITUTE(実質収支比率等に係る経年分析!I$47,"▲","-")),2)</f>
        <v>96.61</v>
      </c>
      <c r="F20" s="134">
        <f>ROUND(VALUE(SUBSTITUTE(実質収支比率等に係る経年分析!J$47,"▲","-")),2)</f>
        <v>99.74</v>
      </c>
    </row>
    <row r="21" spans="1:11">
      <c r="A21" s="134" t="s">
        <v>43</v>
      </c>
      <c r="B21" s="134">
        <f>IF(ISNUMBER(VALUE(SUBSTITUTE(実質収支比率等に係る経年分析!F$49,"▲","-"))),ROUND(VALUE(SUBSTITUTE(実質収支比率等に係る経年分析!F$49,"▲","-")),2),NA())</f>
        <v>-0.59</v>
      </c>
      <c r="C21" s="134">
        <f>IF(ISNUMBER(VALUE(SUBSTITUTE(実質収支比率等に係る経年分析!G$49,"▲","-"))),ROUND(VALUE(SUBSTITUTE(実質収支比率等に係る経年分析!G$49,"▲","-")),2),NA())</f>
        <v>-5.91</v>
      </c>
      <c r="D21" s="134">
        <f>IF(ISNUMBER(VALUE(SUBSTITUTE(実質収支比率等に係る経年分析!H$49,"▲","-"))),ROUND(VALUE(SUBSTITUTE(実質収支比率等に係る経年分析!H$49,"▲","-")),2),NA())</f>
        <v>6.78</v>
      </c>
      <c r="E21" s="134">
        <f>IF(ISNUMBER(VALUE(SUBSTITUTE(実質収支比率等に係る経年分析!I$49,"▲","-"))),ROUND(VALUE(SUBSTITUTE(実質収支比率等に係る経年分析!I$49,"▲","-")),2),NA())</f>
        <v>-4.0599999999999996</v>
      </c>
      <c r="F21" s="134">
        <f>IF(ISNUMBER(VALUE(SUBSTITUTE(実質収支比率等に係る経年分析!J$49,"▲","-"))),ROUND(VALUE(SUBSTITUTE(実質収支比率等に係る経年分析!J$49,"▲","-")),2),NA())</f>
        <v>-0.06</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国民健康保険診療事業特別会計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後期高齢者医療事業特別会計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6.74</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656</v>
      </c>
      <c r="E42" s="136"/>
      <c r="F42" s="136"/>
      <c r="G42" s="136">
        <f>'実質公債費比率（分子）の構造'!L$52</f>
        <v>601</v>
      </c>
      <c r="H42" s="136"/>
      <c r="I42" s="136"/>
      <c r="J42" s="136">
        <f>'実質公債費比率（分子）の構造'!M$52</f>
        <v>575</v>
      </c>
      <c r="K42" s="136"/>
      <c r="L42" s="136"/>
      <c r="M42" s="136">
        <f>'実質公債費比率（分子）の構造'!N$52</f>
        <v>574</v>
      </c>
      <c r="N42" s="136"/>
      <c r="O42" s="136"/>
      <c r="P42" s="136">
        <f>'実質公債費比率（分子）の構造'!O$52</f>
        <v>580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52</v>
      </c>
      <c r="C44" s="136"/>
      <c r="D44" s="136"/>
      <c r="E44" s="136">
        <f>'実質公債費比率（分子）の構造'!L$50</f>
        <v>52</v>
      </c>
      <c r="F44" s="136"/>
      <c r="G44" s="136"/>
      <c r="H44" s="136">
        <f>'実質公債費比率（分子）の構造'!M$50</f>
        <v>32</v>
      </c>
      <c r="I44" s="136"/>
      <c r="J44" s="136"/>
      <c r="K44" s="136">
        <f>'実質公債費比率（分子）の構造'!N$50</f>
        <v>32</v>
      </c>
      <c r="L44" s="136"/>
      <c r="M44" s="136"/>
      <c r="N44" s="136">
        <f>'実質公債費比率（分子）の構造'!O$50</f>
        <v>32</v>
      </c>
      <c r="O44" s="136"/>
      <c r="P44" s="136"/>
    </row>
    <row r="45" spans="1:16">
      <c r="A45" s="136" t="s">
        <v>53</v>
      </c>
      <c r="B45" s="136">
        <f>'実質公債費比率（分子）の構造'!K$49</f>
        <v>41</v>
      </c>
      <c r="C45" s="136"/>
      <c r="D45" s="136"/>
      <c r="E45" s="136">
        <f>'実質公債費比率（分子）の構造'!L$49</f>
        <v>42</v>
      </c>
      <c r="F45" s="136"/>
      <c r="G45" s="136"/>
      <c r="H45" s="136">
        <f>'実質公債費比率（分子）の構造'!M$49</f>
        <v>38</v>
      </c>
      <c r="I45" s="136"/>
      <c r="J45" s="136"/>
      <c r="K45" s="136">
        <f>'実質公債費比率（分子）の構造'!N$49</f>
        <v>33</v>
      </c>
      <c r="L45" s="136"/>
      <c r="M45" s="136"/>
      <c r="N45" s="136">
        <f>'実質公債費比率（分子）の構造'!O$49</f>
        <v>36</v>
      </c>
      <c r="O45" s="136"/>
      <c r="P45" s="136"/>
    </row>
    <row r="46" spans="1:16">
      <c r="A46" s="136" t="s">
        <v>54</v>
      </c>
      <c r="B46" s="136">
        <f>'実質公債費比率（分子）の構造'!K$48</f>
        <v>312</v>
      </c>
      <c r="C46" s="136"/>
      <c r="D46" s="136"/>
      <c r="E46" s="136">
        <f>'実質公債費比率（分子）の構造'!L$48</f>
        <v>296</v>
      </c>
      <c r="F46" s="136"/>
      <c r="G46" s="136"/>
      <c r="H46" s="136">
        <f>'実質公債費比率（分子）の構造'!M$48</f>
        <v>273</v>
      </c>
      <c r="I46" s="136"/>
      <c r="J46" s="136"/>
      <c r="K46" s="136">
        <f>'実質公債費比率（分子）の構造'!N$48</f>
        <v>262</v>
      </c>
      <c r="L46" s="136"/>
      <c r="M46" s="136"/>
      <c r="N46" s="136">
        <f>'実質公債費比率（分子）の構造'!O$48</f>
        <v>214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519</v>
      </c>
      <c r="C49" s="136"/>
      <c r="D49" s="136"/>
      <c r="E49" s="136">
        <f>'実質公債費比率（分子）の構造'!L$45</f>
        <v>402</v>
      </c>
      <c r="F49" s="136"/>
      <c r="G49" s="136"/>
      <c r="H49" s="136">
        <f>'実質公債費比率（分子）の構造'!M$45</f>
        <v>386</v>
      </c>
      <c r="I49" s="136"/>
      <c r="J49" s="136"/>
      <c r="K49" s="136">
        <f>'実質公債費比率（分子）の構造'!N$45</f>
        <v>383</v>
      </c>
      <c r="L49" s="136"/>
      <c r="M49" s="136"/>
      <c r="N49" s="136">
        <f>'実質公債費比率（分子）の構造'!O$45</f>
        <v>358</v>
      </c>
      <c r="O49" s="136"/>
      <c r="P49" s="136"/>
    </row>
    <row r="50" spans="1:16">
      <c r="A50" s="136" t="s">
        <v>58</v>
      </c>
      <c r="B50" s="136" t="e">
        <f>NA()</f>
        <v>#N/A</v>
      </c>
      <c r="C50" s="136">
        <f>IF(ISNUMBER('実質公債費比率（分子）の構造'!K$53),'実質公債費比率（分子）の構造'!K$53,NA())</f>
        <v>268</v>
      </c>
      <c r="D50" s="136" t="e">
        <f>NA()</f>
        <v>#N/A</v>
      </c>
      <c r="E50" s="136" t="e">
        <f>NA()</f>
        <v>#N/A</v>
      </c>
      <c r="F50" s="136">
        <f>IF(ISNUMBER('実質公債費比率（分子）の構造'!L$53),'実質公債費比率（分子）の構造'!L$53,NA())</f>
        <v>191</v>
      </c>
      <c r="G50" s="136" t="e">
        <f>NA()</f>
        <v>#N/A</v>
      </c>
      <c r="H50" s="136" t="e">
        <f>NA()</f>
        <v>#N/A</v>
      </c>
      <c r="I50" s="136">
        <f>IF(ISNUMBER('実質公債費比率（分子）の構造'!M$53),'実質公債費比率（分子）の構造'!M$53,NA())</f>
        <v>154</v>
      </c>
      <c r="J50" s="136" t="e">
        <f>NA()</f>
        <v>#N/A</v>
      </c>
      <c r="K50" s="136" t="e">
        <f>NA()</f>
        <v>#N/A</v>
      </c>
      <c r="L50" s="136">
        <f>IF(ISNUMBER('実質公債費比率（分子）の構造'!N$53),'実質公債費比率（分子）の構造'!N$53,NA())</f>
        <v>136</v>
      </c>
      <c r="M50" s="136" t="e">
        <f>NA()</f>
        <v>#N/A</v>
      </c>
      <c r="N50" s="136" t="e">
        <f>NA()</f>
        <v>#N/A</v>
      </c>
      <c r="O50" s="136">
        <f>IF(ISNUMBER('実質公債費比率（分子）の構造'!O$53),'実質公債費比率（分子）の構造'!O$53,NA())</f>
        <v>60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5940</v>
      </c>
      <c r="E56" s="135"/>
      <c r="F56" s="135"/>
      <c r="G56" s="135">
        <f>'将来負担比率（分子）の構造'!J$51</f>
        <v>5645</v>
      </c>
      <c r="H56" s="135"/>
      <c r="I56" s="135"/>
      <c r="J56" s="135">
        <f>'将来負担比率（分子）の構造'!K$51</f>
        <v>5483</v>
      </c>
      <c r="K56" s="135"/>
      <c r="L56" s="135"/>
      <c r="M56" s="135">
        <f>'将来負担比率（分子）の構造'!L$51</f>
        <v>4976</v>
      </c>
      <c r="N56" s="135"/>
      <c r="O56" s="135"/>
      <c r="P56" s="135">
        <f>'将来負担比率（分子）の構造'!M$51</f>
        <v>4593</v>
      </c>
    </row>
    <row r="57" spans="1:16">
      <c r="A57" s="135" t="s">
        <v>35</v>
      </c>
      <c r="B57" s="135"/>
      <c r="C57" s="135"/>
      <c r="D57" s="135">
        <f>'将来負担比率（分子）の構造'!I$50</f>
        <v>172</v>
      </c>
      <c r="E57" s="135"/>
      <c r="F57" s="135"/>
      <c r="G57" s="135">
        <f>'将来負担比率（分子）の構造'!J$50</f>
        <v>169</v>
      </c>
      <c r="H57" s="135"/>
      <c r="I57" s="135"/>
      <c r="J57" s="135">
        <f>'将来負担比率（分子）の構造'!K$50</f>
        <v>125</v>
      </c>
      <c r="K57" s="135"/>
      <c r="L57" s="135"/>
      <c r="M57" s="135">
        <f>'将来負担比率（分子）の構造'!L$50</f>
        <v>103</v>
      </c>
      <c r="N57" s="135"/>
      <c r="O57" s="135"/>
      <c r="P57" s="135">
        <f>'将来負担比率（分子）の構造'!M$50</f>
        <v>78</v>
      </c>
    </row>
    <row r="58" spans="1:16">
      <c r="A58" s="135" t="s">
        <v>34</v>
      </c>
      <c r="B58" s="135"/>
      <c r="C58" s="135"/>
      <c r="D58" s="135">
        <f>'将来負担比率（分子）の構造'!I$49</f>
        <v>12639</v>
      </c>
      <c r="E58" s="135"/>
      <c r="F58" s="135"/>
      <c r="G58" s="135">
        <f>'将来負担比率（分子）の構造'!J$49</f>
        <v>12979</v>
      </c>
      <c r="H58" s="135"/>
      <c r="I58" s="135"/>
      <c r="J58" s="135">
        <f>'将来負担比率（分子）の構造'!K$49</f>
        <v>12996</v>
      </c>
      <c r="K58" s="135"/>
      <c r="L58" s="135"/>
      <c r="M58" s="135">
        <f>'将来負担比率（分子）の構造'!L$49</f>
        <v>12937</v>
      </c>
      <c r="N58" s="135"/>
      <c r="O58" s="135"/>
      <c r="P58" s="135">
        <f>'将来負担比率（分子）の構造'!M$49</f>
        <v>12836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150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1519</v>
      </c>
      <c r="C62" s="135"/>
      <c r="D62" s="135"/>
      <c r="E62" s="135">
        <f>'将来負担比率（分子）の構造'!J$45</f>
        <v>1502</v>
      </c>
      <c r="F62" s="135"/>
      <c r="G62" s="135"/>
      <c r="H62" s="135">
        <f>'将来負担比率（分子）の構造'!K$45</f>
        <v>1511</v>
      </c>
      <c r="I62" s="135"/>
      <c r="J62" s="135"/>
      <c r="K62" s="135">
        <f>'将来負担比率（分子）の構造'!L$45</f>
        <v>1468</v>
      </c>
      <c r="L62" s="135"/>
      <c r="M62" s="135"/>
      <c r="N62" s="135">
        <f>'将来負担比率（分子）の構造'!M$45</f>
        <v>1356</v>
      </c>
      <c r="O62" s="135"/>
      <c r="P62" s="135"/>
    </row>
    <row r="63" spans="1:16">
      <c r="A63" s="135" t="s">
        <v>28</v>
      </c>
      <c r="B63" s="135">
        <f>'将来負担比率（分子）の構造'!I$44</f>
        <v>315</v>
      </c>
      <c r="C63" s="135"/>
      <c r="D63" s="135"/>
      <c r="E63" s="135">
        <f>'将来負担比率（分子）の構造'!J$44</f>
        <v>326</v>
      </c>
      <c r="F63" s="135"/>
      <c r="G63" s="135"/>
      <c r="H63" s="135">
        <f>'将来負担比率（分子）の構造'!K$44</f>
        <v>314</v>
      </c>
      <c r="I63" s="135"/>
      <c r="J63" s="135"/>
      <c r="K63" s="135">
        <f>'将来負担比率（分子）の構造'!L$44</f>
        <v>301</v>
      </c>
      <c r="L63" s="135"/>
      <c r="M63" s="135"/>
      <c r="N63" s="135">
        <f>'将来負担比率（分子）の構造'!M$44</f>
        <v>285</v>
      </c>
      <c r="O63" s="135"/>
      <c r="P63" s="135"/>
    </row>
    <row r="64" spans="1:16">
      <c r="A64" s="135" t="s">
        <v>27</v>
      </c>
      <c r="B64" s="135">
        <f>'将来負担比率（分子）の構造'!I$43</f>
        <v>2895</v>
      </c>
      <c r="C64" s="135"/>
      <c r="D64" s="135"/>
      <c r="E64" s="135">
        <f>'将来負担比率（分子）の構造'!J$43</f>
        <v>2674</v>
      </c>
      <c r="F64" s="135"/>
      <c r="G64" s="135"/>
      <c r="H64" s="135">
        <f>'将来負担比率（分子）の構造'!K$43</f>
        <v>2473</v>
      </c>
      <c r="I64" s="135"/>
      <c r="J64" s="135"/>
      <c r="K64" s="135">
        <f>'将来負担比率（分子）の構造'!L$43</f>
        <v>2274</v>
      </c>
      <c r="L64" s="135"/>
      <c r="M64" s="135"/>
      <c r="N64" s="135">
        <f>'将来負担比率（分子）の構造'!M$43</f>
        <v>2095</v>
      </c>
      <c r="O64" s="135"/>
      <c r="P64" s="135"/>
    </row>
    <row r="65" spans="1:16">
      <c r="A65" s="135" t="s">
        <v>26</v>
      </c>
      <c r="B65" s="135">
        <f>'将来負担比率（分子）の構造'!I$42</f>
        <v>732</v>
      </c>
      <c r="C65" s="135"/>
      <c r="D65" s="135"/>
      <c r="E65" s="135">
        <f>'将来負担比率（分子）の構造'!J$42</f>
        <v>619</v>
      </c>
      <c r="F65" s="135"/>
      <c r="G65" s="135"/>
      <c r="H65" s="135">
        <f>'将来負担比率（分子）の構造'!K$42</f>
        <v>526</v>
      </c>
      <c r="I65" s="135"/>
      <c r="J65" s="135"/>
      <c r="K65" s="135">
        <f>'将来負担比率（分子）の構造'!L$42</f>
        <v>433</v>
      </c>
      <c r="L65" s="135"/>
      <c r="M65" s="135"/>
      <c r="N65" s="135">
        <f>'将来負担比率（分子）の構造'!M$42</f>
        <v>339</v>
      </c>
      <c r="O65" s="135"/>
      <c r="P65" s="135"/>
    </row>
    <row r="66" spans="1:16">
      <c r="A66" s="135" t="s">
        <v>25</v>
      </c>
      <c r="B66" s="135">
        <f>'将来負担比率（分子）の構造'!I$41</f>
        <v>4281</v>
      </c>
      <c r="C66" s="135"/>
      <c r="D66" s="135"/>
      <c r="E66" s="135">
        <f>'将来負担比率（分子）の構造'!J$41</f>
        <v>3955</v>
      </c>
      <c r="F66" s="135"/>
      <c r="G66" s="135"/>
      <c r="H66" s="135">
        <f>'将来負担比率（分子）の構造'!K$41</f>
        <v>3639</v>
      </c>
      <c r="I66" s="135"/>
      <c r="J66" s="135"/>
      <c r="K66" s="135">
        <f>'将来負担比率（分子）の構造'!L$41</f>
        <v>3321</v>
      </c>
      <c r="L66" s="135"/>
      <c r="M66" s="135"/>
      <c r="N66" s="135">
        <f>'将来負担比率（分子）の構造'!M$41</f>
        <v>3023</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4074069</v>
      </c>
      <c r="S5" s="639"/>
      <c r="T5" s="639"/>
      <c r="U5" s="639"/>
      <c r="V5" s="639"/>
      <c r="W5" s="639"/>
      <c r="X5" s="639"/>
      <c r="Y5" s="686"/>
      <c r="Z5" s="699">
        <v>37.6</v>
      </c>
      <c r="AA5" s="699"/>
      <c r="AB5" s="699"/>
      <c r="AC5" s="699"/>
      <c r="AD5" s="700">
        <v>4074069</v>
      </c>
      <c r="AE5" s="700"/>
      <c r="AF5" s="700"/>
      <c r="AG5" s="700"/>
      <c r="AH5" s="700"/>
      <c r="AI5" s="700"/>
      <c r="AJ5" s="700"/>
      <c r="AK5" s="700"/>
      <c r="AL5" s="687">
        <v>75.099999999999994</v>
      </c>
      <c r="AM5" s="656"/>
      <c r="AN5" s="656"/>
      <c r="AO5" s="688"/>
      <c r="AP5" s="675" t="s">
        <v>208</v>
      </c>
      <c r="AQ5" s="676"/>
      <c r="AR5" s="676"/>
      <c r="AS5" s="676"/>
      <c r="AT5" s="676"/>
      <c r="AU5" s="676"/>
      <c r="AV5" s="676"/>
      <c r="AW5" s="676"/>
      <c r="AX5" s="676"/>
      <c r="AY5" s="676"/>
      <c r="AZ5" s="676"/>
      <c r="BA5" s="676"/>
      <c r="BB5" s="676"/>
      <c r="BC5" s="676"/>
      <c r="BD5" s="676"/>
      <c r="BE5" s="676"/>
      <c r="BF5" s="677"/>
      <c r="BG5" s="588">
        <v>4074069</v>
      </c>
      <c r="BH5" s="589"/>
      <c r="BI5" s="589"/>
      <c r="BJ5" s="589"/>
      <c r="BK5" s="589"/>
      <c r="BL5" s="589"/>
      <c r="BM5" s="589"/>
      <c r="BN5" s="590"/>
      <c r="BO5" s="641">
        <v>100</v>
      </c>
      <c r="BP5" s="641"/>
      <c r="BQ5" s="641"/>
      <c r="BR5" s="641"/>
      <c r="BS5" s="642">
        <v>256469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58686</v>
      </c>
      <c r="S6" s="589"/>
      <c r="T6" s="589"/>
      <c r="U6" s="589"/>
      <c r="V6" s="589"/>
      <c r="W6" s="589"/>
      <c r="X6" s="589"/>
      <c r="Y6" s="590"/>
      <c r="Z6" s="641">
        <v>0.5</v>
      </c>
      <c r="AA6" s="641"/>
      <c r="AB6" s="641"/>
      <c r="AC6" s="641"/>
      <c r="AD6" s="642">
        <v>58686</v>
      </c>
      <c r="AE6" s="642"/>
      <c r="AF6" s="642"/>
      <c r="AG6" s="642"/>
      <c r="AH6" s="642"/>
      <c r="AI6" s="642"/>
      <c r="AJ6" s="642"/>
      <c r="AK6" s="642"/>
      <c r="AL6" s="611">
        <v>1.1000000000000001</v>
      </c>
      <c r="AM6" s="643"/>
      <c r="AN6" s="643"/>
      <c r="AO6" s="644"/>
      <c r="AP6" s="585" t="s">
        <v>213</v>
      </c>
      <c r="AQ6" s="586"/>
      <c r="AR6" s="586"/>
      <c r="AS6" s="586"/>
      <c r="AT6" s="586"/>
      <c r="AU6" s="586"/>
      <c r="AV6" s="586"/>
      <c r="AW6" s="586"/>
      <c r="AX6" s="586"/>
      <c r="AY6" s="586"/>
      <c r="AZ6" s="586"/>
      <c r="BA6" s="586"/>
      <c r="BB6" s="586"/>
      <c r="BC6" s="586"/>
      <c r="BD6" s="586"/>
      <c r="BE6" s="586"/>
      <c r="BF6" s="587"/>
      <c r="BG6" s="588">
        <v>4074069</v>
      </c>
      <c r="BH6" s="589"/>
      <c r="BI6" s="589"/>
      <c r="BJ6" s="589"/>
      <c r="BK6" s="589"/>
      <c r="BL6" s="589"/>
      <c r="BM6" s="589"/>
      <c r="BN6" s="590"/>
      <c r="BO6" s="641">
        <v>100</v>
      </c>
      <c r="BP6" s="641"/>
      <c r="BQ6" s="641"/>
      <c r="BR6" s="641"/>
      <c r="BS6" s="642">
        <v>256469</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109550</v>
      </c>
      <c r="CS6" s="589"/>
      <c r="CT6" s="589"/>
      <c r="CU6" s="589"/>
      <c r="CV6" s="589"/>
      <c r="CW6" s="589"/>
      <c r="CX6" s="589"/>
      <c r="CY6" s="590"/>
      <c r="CZ6" s="641">
        <v>1</v>
      </c>
      <c r="DA6" s="641"/>
      <c r="DB6" s="641"/>
      <c r="DC6" s="641"/>
      <c r="DD6" s="594" t="s">
        <v>215</v>
      </c>
      <c r="DE6" s="589"/>
      <c r="DF6" s="589"/>
      <c r="DG6" s="589"/>
      <c r="DH6" s="589"/>
      <c r="DI6" s="589"/>
      <c r="DJ6" s="589"/>
      <c r="DK6" s="589"/>
      <c r="DL6" s="589"/>
      <c r="DM6" s="589"/>
      <c r="DN6" s="589"/>
      <c r="DO6" s="589"/>
      <c r="DP6" s="590"/>
      <c r="DQ6" s="594">
        <v>109550</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2674</v>
      </c>
      <c r="S7" s="589"/>
      <c r="T7" s="589"/>
      <c r="U7" s="589"/>
      <c r="V7" s="589"/>
      <c r="W7" s="589"/>
      <c r="X7" s="589"/>
      <c r="Y7" s="590"/>
      <c r="Z7" s="641">
        <v>0</v>
      </c>
      <c r="AA7" s="641"/>
      <c r="AB7" s="641"/>
      <c r="AC7" s="641"/>
      <c r="AD7" s="642">
        <v>2674</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512889</v>
      </c>
      <c r="BH7" s="589"/>
      <c r="BI7" s="589"/>
      <c r="BJ7" s="589"/>
      <c r="BK7" s="589"/>
      <c r="BL7" s="589"/>
      <c r="BM7" s="589"/>
      <c r="BN7" s="590"/>
      <c r="BO7" s="641">
        <v>12.6</v>
      </c>
      <c r="BP7" s="641"/>
      <c r="BQ7" s="641"/>
      <c r="BR7" s="641"/>
      <c r="BS7" s="642">
        <v>22760</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1583815</v>
      </c>
      <c r="CS7" s="589"/>
      <c r="CT7" s="589"/>
      <c r="CU7" s="589"/>
      <c r="CV7" s="589"/>
      <c r="CW7" s="589"/>
      <c r="CX7" s="589"/>
      <c r="CY7" s="590"/>
      <c r="CZ7" s="641">
        <v>15.2</v>
      </c>
      <c r="DA7" s="641"/>
      <c r="DB7" s="641"/>
      <c r="DC7" s="641"/>
      <c r="DD7" s="594">
        <v>160402</v>
      </c>
      <c r="DE7" s="589"/>
      <c r="DF7" s="589"/>
      <c r="DG7" s="589"/>
      <c r="DH7" s="589"/>
      <c r="DI7" s="589"/>
      <c r="DJ7" s="589"/>
      <c r="DK7" s="589"/>
      <c r="DL7" s="589"/>
      <c r="DM7" s="589"/>
      <c r="DN7" s="589"/>
      <c r="DO7" s="589"/>
      <c r="DP7" s="590"/>
      <c r="DQ7" s="594">
        <v>1403940</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8845</v>
      </c>
      <c r="S8" s="589"/>
      <c r="T8" s="589"/>
      <c r="U8" s="589"/>
      <c r="V8" s="589"/>
      <c r="W8" s="589"/>
      <c r="X8" s="589"/>
      <c r="Y8" s="590"/>
      <c r="Z8" s="641">
        <v>0.1</v>
      </c>
      <c r="AA8" s="641"/>
      <c r="AB8" s="641"/>
      <c r="AC8" s="641"/>
      <c r="AD8" s="642">
        <v>8845</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14418</v>
      </c>
      <c r="BH8" s="589"/>
      <c r="BI8" s="589"/>
      <c r="BJ8" s="589"/>
      <c r="BK8" s="589"/>
      <c r="BL8" s="589"/>
      <c r="BM8" s="589"/>
      <c r="BN8" s="590"/>
      <c r="BO8" s="641">
        <v>0.4</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1916956</v>
      </c>
      <c r="CS8" s="589"/>
      <c r="CT8" s="589"/>
      <c r="CU8" s="589"/>
      <c r="CV8" s="589"/>
      <c r="CW8" s="589"/>
      <c r="CX8" s="589"/>
      <c r="CY8" s="590"/>
      <c r="CZ8" s="641">
        <v>18.399999999999999</v>
      </c>
      <c r="DA8" s="641"/>
      <c r="DB8" s="641"/>
      <c r="DC8" s="641"/>
      <c r="DD8" s="594">
        <v>120884</v>
      </c>
      <c r="DE8" s="589"/>
      <c r="DF8" s="589"/>
      <c r="DG8" s="589"/>
      <c r="DH8" s="589"/>
      <c r="DI8" s="589"/>
      <c r="DJ8" s="589"/>
      <c r="DK8" s="589"/>
      <c r="DL8" s="589"/>
      <c r="DM8" s="589"/>
      <c r="DN8" s="589"/>
      <c r="DO8" s="589"/>
      <c r="DP8" s="590"/>
      <c r="DQ8" s="594">
        <v>1299544</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5095</v>
      </c>
      <c r="S9" s="589"/>
      <c r="T9" s="589"/>
      <c r="U9" s="589"/>
      <c r="V9" s="589"/>
      <c r="W9" s="589"/>
      <c r="X9" s="589"/>
      <c r="Y9" s="590"/>
      <c r="Z9" s="641">
        <v>0</v>
      </c>
      <c r="AA9" s="641"/>
      <c r="AB9" s="641"/>
      <c r="AC9" s="641"/>
      <c r="AD9" s="642">
        <v>5095</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360468</v>
      </c>
      <c r="BH9" s="589"/>
      <c r="BI9" s="589"/>
      <c r="BJ9" s="589"/>
      <c r="BK9" s="589"/>
      <c r="BL9" s="589"/>
      <c r="BM9" s="589"/>
      <c r="BN9" s="590"/>
      <c r="BO9" s="641">
        <v>8.8000000000000007</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834817</v>
      </c>
      <c r="CS9" s="589"/>
      <c r="CT9" s="589"/>
      <c r="CU9" s="589"/>
      <c r="CV9" s="589"/>
      <c r="CW9" s="589"/>
      <c r="CX9" s="589"/>
      <c r="CY9" s="590"/>
      <c r="CZ9" s="641">
        <v>8</v>
      </c>
      <c r="DA9" s="641"/>
      <c r="DB9" s="641"/>
      <c r="DC9" s="641"/>
      <c r="DD9" s="594">
        <v>190881</v>
      </c>
      <c r="DE9" s="589"/>
      <c r="DF9" s="589"/>
      <c r="DG9" s="589"/>
      <c r="DH9" s="589"/>
      <c r="DI9" s="589"/>
      <c r="DJ9" s="589"/>
      <c r="DK9" s="589"/>
      <c r="DL9" s="589"/>
      <c r="DM9" s="589"/>
      <c r="DN9" s="589"/>
      <c r="DO9" s="589"/>
      <c r="DP9" s="590"/>
      <c r="DQ9" s="594">
        <v>724996</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106756</v>
      </c>
      <c r="S10" s="589"/>
      <c r="T10" s="589"/>
      <c r="U10" s="589"/>
      <c r="V10" s="589"/>
      <c r="W10" s="589"/>
      <c r="X10" s="589"/>
      <c r="Y10" s="590"/>
      <c r="Z10" s="641">
        <v>1</v>
      </c>
      <c r="AA10" s="641"/>
      <c r="AB10" s="641"/>
      <c r="AC10" s="641"/>
      <c r="AD10" s="642">
        <v>106756</v>
      </c>
      <c r="AE10" s="642"/>
      <c r="AF10" s="642"/>
      <c r="AG10" s="642"/>
      <c r="AH10" s="642"/>
      <c r="AI10" s="642"/>
      <c r="AJ10" s="642"/>
      <c r="AK10" s="642"/>
      <c r="AL10" s="611">
        <v>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44367</v>
      </c>
      <c r="BH10" s="589"/>
      <c r="BI10" s="589"/>
      <c r="BJ10" s="589"/>
      <c r="BK10" s="589"/>
      <c r="BL10" s="589"/>
      <c r="BM10" s="589"/>
      <c r="BN10" s="590"/>
      <c r="BO10" s="641">
        <v>1.1000000000000001</v>
      </c>
      <c r="BP10" s="641"/>
      <c r="BQ10" s="641"/>
      <c r="BR10" s="641"/>
      <c r="BS10" s="594">
        <v>7465</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49500</v>
      </c>
      <c r="CS10" s="589"/>
      <c r="CT10" s="589"/>
      <c r="CU10" s="589"/>
      <c r="CV10" s="589"/>
      <c r="CW10" s="589"/>
      <c r="CX10" s="589"/>
      <c r="CY10" s="590"/>
      <c r="CZ10" s="641">
        <v>0.5</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93636</v>
      </c>
      <c r="BH11" s="589"/>
      <c r="BI11" s="589"/>
      <c r="BJ11" s="589"/>
      <c r="BK11" s="589"/>
      <c r="BL11" s="589"/>
      <c r="BM11" s="589"/>
      <c r="BN11" s="590"/>
      <c r="BO11" s="641">
        <v>2.2999999999999998</v>
      </c>
      <c r="BP11" s="641"/>
      <c r="BQ11" s="641"/>
      <c r="BR11" s="641"/>
      <c r="BS11" s="594">
        <v>15295</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1723955</v>
      </c>
      <c r="CS11" s="589"/>
      <c r="CT11" s="589"/>
      <c r="CU11" s="589"/>
      <c r="CV11" s="589"/>
      <c r="CW11" s="589"/>
      <c r="CX11" s="589"/>
      <c r="CY11" s="590"/>
      <c r="CZ11" s="641">
        <v>16.5</v>
      </c>
      <c r="DA11" s="641"/>
      <c r="DB11" s="641"/>
      <c r="DC11" s="641"/>
      <c r="DD11" s="594">
        <v>995345</v>
      </c>
      <c r="DE11" s="589"/>
      <c r="DF11" s="589"/>
      <c r="DG11" s="589"/>
      <c r="DH11" s="589"/>
      <c r="DI11" s="589"/>
      <c r="DJ11" s="589"/>
      <c r="DK11" s="589"/>
      <c r="DL11" s="589"/>
      <c r="DM11" s="589"/>
      <c r="DN11" s="589"/>
      <c r="DO11" s="589"/>
      <c r="DP11" s="590"/>
      <c r="DQ11" s="594">
        <v>1370151</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3491573</v>
      </c>
      <c r="BH12" s="589"/>
      <c r="BI12" s="589"/>
      <c r="BJ12" s="589"/>
      <c r="BK12" s="589"/>
      <c r="BL12" s="589"/>
      <c r="BM12" s="589"/>
      <c r="BN12" s="590"/>
      <c r="BO12" s="641">
        <v>85.7</v>
      </c>
      <c r="BP12" s="641"/>
      <c r="BQ12" s="641"/>
      <c r="BR12" s="641"/>
      <c r="BS12" s="594">
        <v>233709</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347786</v>
      </c>
      <c r="CS12" s="589"/>
      <c r="CT12" s="589"/>
      <c r="CU12" s="589"/>
      <c r="CV12" s="589"/>
      <c r="CW12" s="589"/>
      <c r="CX12" s="589"/>
      <c r="CY12" s="590"/>
      <c r="CZ12" s="641">
        <v>3.3</v>
      </c>
      <c r="DA12" s="641"/>
      <c r="DB12" s="641"/>
      <c r="DC12" s="641"/>
      <c r="DD12" s="594">
        <v>22404</v>
      </c>
      <c r="DE12" s="589"/>
      <c r="DF12" s="589"/>
      <c r="DG12" s="589"/>
      <c r="DH12" s="589"/>
      <c r="DI12" s="589"/>
      <c r="DJ12" s="589"/>
      <c r="DK12" s="589"/>
      <c r="DL12" s="589"/>
      <c r="DM12" s="589"/>
      <c r="DN12" s="589"/>
      <c r="DO12" s="589"/>
      <c r="DP12" s="590"/>
      <c r="DQ12" s="594">
        <v>308344</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8035</v>
      </c>
      <c r="S13" s="589"/>
      <c r="T13" s="589"/>
      <c r="U13" s="589"/>
      <c r="V13" s="589"/>
      <c r="W13" s="589"/>
      <c r="X13" s="589"/>
      <c r="Y13" s="590"/>
      <c r="Z13" s="641">
        <v>0.1</v>
      </c>
      <c r="AA13" s="641"/>
      <c r="AB13" s="641"/>
      <c r="AC13" s="641"/>
      <c r="AD13" s="642">
        <v>8035</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3489773</v>
      </c>
      <c r="BH13" s="589"/>
      <c r="BI13" s="589"/>
      <c r="BJ13" s="589"/>
      <c r="BK13" s="589"/>
      <c r="BL13" s="589"/>
      <c r="BM13" s="589"/>
      <c r="BN13" s="590"/>
      <c r="BO13" s="641">
        <v>85.7</v>
      </c>
      <c r="BP13" s="641"/>
      <c r="BQ13" s="641"/>
      <c r="BR13" s="641"/>
      <c r="BS13" s="594">
        <v>233709</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1029968</v>
      </c>
      <c r="CS13" s="589"/>
      <c r="CT13" s="589"/>
      <c r="CU13" s="589"/>
      <c r="CV13" s="589"/>
      <c r="CW13" s="589"/>
      <c r="CX13" s="589"/>
      <c r="CY13" s="590"/>
      <c r="CZ13" s="641">
        <v>9.9</v>
      </c>
      <c r="DA13" s="641"/>
      <c r="DB13" s="641"/>
      <c r="DC13" s="641"/>
      <c r="DD13" s="594">
        <v>469251</v>
      </c>
      <c r="DE13" s="589"/>
      <c r="DF13" s="589"/>
      <c r="DG13" s="589"/>
      <c r="DH13" s="589"/>
      <c r="DI13" s="589"/>
      <c r="DJ13" s="589"/>
      <c r="DK13" s="589"/>
      <c r="DL13" s="589"/>
      <c r="DM13" s="589"/>
      <c r="DN13" s="589"/>
      <c r="DO13" s="589"/>
      <c r="DP13" s="590"/>
      <c r="DQ13" s="594">
        <v>765241</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20905</v>
      </c>
      <c r="BH14" s="589"/>
      <c r="BI14" s="589"/>
      <c r="BJ14" s="589"/>
      <c r="BK14" s="589"/>
      <c r="BL14" s="589"/>
      <c r="BM14" s="589"/>
      <c r="BN14" s="590"/>
      <c r="BO14" s="641">
        <v>0.5</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642553</v>
      </c>
      <c r="CS14" s="589"/>
      <c r="CT14" s="589"/>
      <c r="CU14" s="589"/>
      <c r="CV14" s="589"/>
      <c r="CW14" s="589"/>
      <c r="CX14" s="589"/>
      <c r="CY14" s="590"/>
      <c r="CZ14" s="641">
        <v>6.2</v>
      </c>
      <c r="DA14" s="641"/>
      <c r="DB14" s="641"/>
      <c r="DC14" s="641"/>
      <c r="DD14" s="594">
        <v>286227</v>
      </c>
      <c r="DE14" s="589"/>
      <c r="DF14" s="589"/>
      <c r="DG14" s="589"/>
      <c r="DH14" s="589"/>
      <c r="DI14" s="589"/>
      <c r="DJ14" s="589"/>
      <c r="DK14" s="589"/>
      <c r="DL14" s="589"/>
      <c r="DM14" s="589"/>
      <c r="DN14" s="589"/>
      <c r="DO14" s="589"/>
      <c r="DP14" s="590"/>
      <c r="DQ14" s="594">
        <v>624164</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3546</v>
      </c>
      <c r="S15" s="589"/>
      <c r="T15" s="589"/>
      <c r="U15" s="589"/>
      <c r="V15" s="589"/>
      <c r="W15" s="589"/>
      <c r="X15" s="589"/>
      <c r="Y15" s="590"/>
      <c r="Z15" s="641">
        <v>0</v>
      </c>
      <c r="AA15" s="641"/>
      <c r="AB15" s="641"/>
      <c r="AC15" s="641"/>
      <c r="AD15" s="642">
        <v>3546</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48702</v>
      </c>
      <c r="BH15" s="589"/>
      <c r="BI15" s="589"/>
      <c r="BJ15" s="589"/>
      <c r="BK15" s="589"/>
      <c r="BL15" s="589"/>
      <c r="BM15" s="589"/>
      <c r="BN15" s="590"/>
      <c r="BO15" s="641">
        <v>1.2</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1644511</v>
      </c>
      <c r="CS15" s="589"/>
      <c r="CT15" s="589"/>
      <c r="CU15" s="589"/>
      <c r="CV15" s="589"/>
      <c r="CW15" s="589"/>
      <c r="CX15" s="589"/>
      <c r="CY15" s="590"/>
      <c r="CZ15" s="641">
        <v>15.8</v>
      </c>
      <c r="DA15" s="641"/>
      <c r="DB15" s="641"/>
      <c r="DC15" s="641"/>
      <c r="DD15" s="594">
        <v>805129</v>
      </c>
      <c r="DE15" s="589"/>
      <c r="DF15" s="589"/>
      <c r="DG15" s="589"/>
      <c r="DH15" s="589"/>
      <c r="DI15" s="589"/>
      <c r="DJ15" s="589"/>
      <c r="DK15" s="589"/>
      <c r="DL15" s="589"/>
      <c r="DM15" s="589"/>
      <c r="DN15" s="589"/>
      <c r="DO15" s="589"/>
      <c r="DP15" s="590"/>
      <c r="DQ15" s="594">
        <v>1594014</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1391754</v>
      </c>
      <c r="S16" s="589"/>
      <c r="T16" s="589"/>
      <c r="U16" s="589"/>
      <c r="V16" s="589"/>
      <c r="W16" s="589"/>
      <c r="X16" s="589"/>
      <c r="Y16" s="590"/>
      <c r="Z16" s="641">
        <v>12.8</v>
      </c>
      <c r="AA16" s="641"/>
      <c r="AB16" s="641"/>
      <c r="AC16" s="641"/>
      <c r="AD16" s="642">
        <v>1153499</v>
      </c>
      <c r="AE16" s="642"/>
      <c r="AF16" s="642"/>
      <c r="AG16" s="642"/>
      <c r="AH16" s="642"/>
      <c r="AI16" s="642"/>
      <c r="AJ16" s="642"/>
      <c r="AK16" s="642"/>
      <c r="AL16" s="611">
        <v>21.3</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194459</v>
      </c>
      <c r="CS16" s="589"/>
      <c r="CT16" s="589"/>
      <c r="CU16" s="589"/>
      <c r="CV16" s="589"/>
      <c r="CW16" s="589"/>
      <c r="CX16" s="589"/>
      <c r="CY16" s="590"/>
      <c r="CZ16" s="641">
        <v>1.9</v>
      </c>
      <c r="DA16" s="641"/>
      <c r="DB16" s="641"/>
      <c r="DC16" s="641"/>
      <c r="DD16" s="594" t="s">
        <v>112</v>
      </c>
      <c r="DE16" s="589"/>
      <c r="DF16" s="589"/>
      <c r="DG16" s="589"/>
      <c r="DH16" s="589"/>
      <c r="DI16" s="589"/>
      <c r="DJ16" s="589"/>
      <c r="DK16" s="589"/>
      <c r="DL16" s="589"/>
      <c r="DM16" s="589"/>
      <c r="DN16" s="589"/>
      <c r="DO16" s="589"/>
      <c r="DP16" s="590"/>
      <c r="DQ16" s="594">
        <v>155551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1153499</v>
      </c>
      <c r="S17" s="589"/>
      <c r="T17" s="589"/>
      <c r="U17" s="589"/>
      <c r="V17" s="589"/>
      <c r="W17" s="589"/>
      <c r="X17" s="589"/>
      <c r="Y17" s="590"/>
      <c r="Z17" s="641">
        <v>10.6</v>
      </c>
      <c r="AA17" s="641"/>
      <c r="AB17" s="641"/>
      <c r="AC17" s="641"/>
      <c r="AD17" s="642">
        <v>1153499</v>
      </c>
      <c r="AE17" s="642"/>
      <c r="AF17" s="642"/>
      <c r="AG17" s="642"/>
      <c r="AH17" s="642"/>
      <c r="AI17" s="642"/>
      <c r="AJ17" s="642"/>
      <c r="AK17" s="642"/>
      <c r="AL17" s="611">
        <v>21.3</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357750</v>
      </c>
      <c r="CS17" s="589"/>
      <c r="CT17" s="589"/>
      <c r="CU17" s="589"/>
      <c r="CV17" s="589"/>
      <c r="CW17" s="589"/>
      <c r="CX17" s="589"/>
      <c r="CY17" s="590"/>
      <c r="CZ17" s="641">
        <v>3.4</v>
      </c>
      <c r="DA17" s="641"/>
      <c r="DB17" s="641"/>
      <c r="DC17" s="641"/>
      <c r="DD17" s="594" t="s">
        <v>112</v>
      </c>
      <c r="DE17" s="589"/>
      <c r="DF17" s="589"/>
      <c r="DG17" s="589"/>
      <c r="DH17" s="589"/>
      <c r="DI17" s="589"/>
      <c r="DJ17" s="589"/>
      <c r="DK17" s="589"/>
      <c r="DL17" s="589"/>
      <c r="DM17" s="589"/>
      <c r="DN17" s="589"/>
      <c r="DO17" s="589"/>
      <c r="DP17" s="590"/>
      <c r="DQ17" s="594">
        <v>339848</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238254</v>
      </c>
      <c r="S18" s="589"/>
      <c r="T18" s="589"/>
      <c r="U18" s="589"/>
      <c r="V18" s="589"/>
      <c r="W18" s="589"/>
      <c r="X18" s="589"/>
      <c r="Y18" s="590"/>
      <c r="Z18" s="641">
        <v>2.2000000000000002</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5659460</v>
      </c>
      <c r="S20" s="589"/>
      <c r="T20" s="589"/>
      <c r="U20" s="589"/>
      <c r="V20" s="589"/>
      <c r="W20" s="589"/>
      <c r="X20" s="589"/>
      <c r="Y20" s="590"/>
      <c r="Z20" s="641">
        <v>52.2</v>
      </c>
      <c r="AA20" s="641"/>
      <c r="AB20" s="641"/>
      <c r="AC20" s="641"/>
      <c r="AD20" s="642">
        <v>5421205</v>
      </c>
      <c r="AE20" s="642"/>
      <c r="AF20" s="642"/>
      <c r="AG20" s="642"/>
      <c r="AH20" s="642"/>
      <c r="AI20" s="642"/>
      <c r="AJ20" s="642"/>
      <c r="AK20" s="642"/>
      <c r="AL20" s="611">
        <v>100</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10435620</v>
      </c>
      <c r="CS20" s="589"/>
      <c r="CT20" s="589"/>
      <c r="CU20" s="589"/>
      <c r="CV20" s="589"/>
      <c r="CW20" s="589"/>
      <c r="CX20" s="589"/>
      <c r="CY20" s="590"/>
      <c r="CZ20" s="641">
        <v>100</v>
      </c>
      <c r="DA20" s="641"/>
      <c r="DB20" s="641"/>
      <c r="DC20" s="641"/>
      <c r="DD20" s="594">
        <v>3050523</v>
      </c>
      <c r="DE20" s="589"/>
      <c r="DF20" s="589"/>
      <c r="DG20" s="589"/>
      <c r="DH20" s="589"/>
      <c r="DI20" s="589"/>
      <c r="DJ20" s="589"/>
      <c r="DK20" s="589"/>
      <c r="DL20" s="589"/>
      <c r="DM20" s="589"/>
      <c r="DN20" s="589"/>
      <c r="DO20" s="589"/>
      <c r="DP20" s="590"/>
      <c r="DQ20" s="594">
        <v>8695343</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1005</v>
      </c>
      <c r="S21" s="589"/>
      <c r="T21" s="589"/>
      <c r="U21" s="589"/>
      <c r="V21" s="589"/>
      <c r="W21" s="589"/>
      <c r="X21" s="589"/>
      <c r="Y21" s="590"/>
      <c r="Z21" s="641">
        <v>0</v>
      </c>
      <c r="AA21" s="641"/>
      <c r="AB21" s="641"/>
      <c r="AC21" s="641"/>
      <c r="AD21" s="642">
        <v>1005</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58847</v>
      </c>
      <c r="S22" s="589"/>
      <c r="T22" s="589"/>
      <c r="U22" s="589"/>
      <c r="V22" s="589"/>
      <c r="W22" s="589"/>
      <c r="X22" s="589"/>
      <c r="Y22" s="590"/>
      <c r="Z22" s="641">
        <v>0.5</v>
      </c>
      <c r="AA22" s="641"/>
      <c r="AB22" s="641"/>
      <c r="AC22" s="641"/>
      <c r="AD22" s="642" t="s">
        <v>112</v>
      </c>
      <c r="AE22" s="642"/>
      <c r="AF22" s="642"/>
      <c r="AG22" s="642"/>
      <c r="AH22" s="642"/>
      <c r="AI22" s="642"/>
      <c r="AJ22" s="642"/>
      <c r="AK22" s="642"/>
      <c r="AL22" s="611" t="s">
        <v>112</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46814</v>
      </c>
      <c r="S23" s="589"/>
      <c r="T23" s="589"/>
      <c r="U23" s="589"/>
      <c r="V23" s="589"/>
      <c r="W23" s="589"/>
      <c r="X23" s="589"/>
      <c r="Y23" s="590"/>
      <c r="Z23" s="641">
        <v>0.4</v>
      </c>
      <c r="AA23" s="641"/>
      <c r="AB23" s="641"/>
      <c r="AC23" s="641"/>
      <c r="AD23" s="642" t="s">
        <v>112</v>
      </c>
      <c r="AE23" s="642"/>
      <c r="AF23" s="642"/>
      <c r="AG23" s="642"/>
      <c r="AH23" s="642"/>
      <c r="AI23" s="642"/>
      <c r="AJ23" s="642"/>
      <c r="AK23" s="642"/>
      <c r="AL23" s="611" t="s">
        <v>112</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14536</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2342197</v>
      </c>
      <c r="CS24" s="639"/>
      <c r="CT24" s="639"/>
      <c r="CU24" s="639"/>
      <c r="CV24" s="639"/>
      <c r="CW24" s="639"/>
      <c r="CX24" s="639"/>
      <c r="CY24" s="686"/>
      <c r="CZ24" s="690">
        <v>22.4</v>
      </c>
      <c r="DA24" s="691"/>
      <c r="DB24" s="691"/>
      <c r="DC24" s="692"/>
      <c r="DD24" s="685">
        <v>1815573</v>
      </c>
      <c r="DE24" s="639"/>
      <c r="DF24" s="639"/>
      <c r="DG24" s="639"/>
      <c r="DH24" s="639"/>
      <c r="DI24" s="639"/>
      <c r="DJ24" s="639"/>
      <c r="DK24" s="686"/>
      <c r="DL24" s="685">
        <v>1815573</v>
      </c>
      <c r="DM24" s="639"/>
      <c r="DN24" s="639"/>
      <c r="DO24" s="639"/>
      <c r="DP24" s="639"/>
      <c r="DQ24" s="639"/>
      <c r="DR24" s="639"/>
      <c r="DS24" s="639"/>
      <c r="DT24" s="639"/>
      <c r="DU24" s="639"/>
      <c r="DV24" s="686"/>
      <c r="DW24" s="687">
        <v>33.5</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2815172</v>
      </c>
      <c r="S25" s="589"/>
      <c r="T25" s="589"/>
      <c r="U25" s="589"/>
      <c r="V25" s="589"/>
      <c r="W25" s="589"/>
      <c r="X25" s="589"/>
      <c r="Y25" s="590"/>
      <c r="Z25" s="641">
        <v>26</v>
      </c>
      <c r="AA25" s="641"/>
      <c r="AB25" s="641"/>
      <c r="AC25" s="641"/>
      <c r="AD25" s="642" t="s">
        <v>112</v>
      </c>
      <c r="AE25" s="642"/>
      <c r="AF25" s="642"/>
      <c r="AG25" s="642"/>
      <c r="AH25" s="642"/>
      <c r="AI25" s="642"/>
      <c r="AJ25" s="642"/>
      <c r="AK25" s="642"/>
      <c r="AL25" s="611" t="s">
        <v>112</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1224299</v>
      </c>
      <c r="CS25" s="607"/>
      <c r="CT25" s="607"/>
      <c r="CU25" s="607"/>
      <c r="CV25" s="607"/>
      <c r="CW25" s="607"/>
      <c r="CX25" s="607"/>
      <c r="CY25" s="608"/>
      <c r="CZ25" s="591">
        <v>11.7</v>
      </c>
      <c r="DA25" s="609"/>
      <c r="DB25" s="609"/>
      <c r="DC25" s="610"/>
      <c r="DD25" s="594">
        <v>1190138</v>
      </c>
      <c r="DE25" s="607"/>
      <c r="DF25" s="607"/>
      <c r="DG25" s="607"/>
      <c r="DH25" s="607"/>
      <c r="DI25" s="607"/>
      <c r="DJ25" s="607"/>
      <c r="DK25" s="608"/>
      <c r="DL25" s="594">
        <v>1190138</v>
      </c>
      <c r="DM25" s="607"/>
      <c r="DN25" s="607"/>
      <c r="DO25" s="607"/>
      <c r="DP25" s="607"/>
      <c r="DQ25" s="607"/>
      <c r="DR25" s="607"/>
      <c r="DS25" s="607"/>
      <c r="DT25" s="607"/>
      <c r="DU25" s="607"/>
      <c r="DV25" s="608"/>
      <c r="DW25" s="611">
        <v>21.9</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733230</v>
      </c>
      <c r="CS26" s="589"/>
      <c r="CT26" s="589"/>
      <c r="CU26" s="589"/>
      <c r="CV26" s="589"/>
      <c r="CW26" s="589"/>
      <c r="CX26" s="589"/>
      <c r="CY26" s="590"/>
      <c r="CZ26" s="591">
        <v>7</v>
      </c>
      <c r="DA26" s="609"/>
      <c r="DB26" s="609"/>
      <c r="DC26" s="610"/>
      <c r="DD26" s="594">
        <v>705045</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1274729</v>
      </c>
      <c r="S27" s="589"/>
      <c r="T27" s="589"/>
      <c r="U27" s="589"/>
      <c r="V27" s="589"/>
      <c r="W27" s="589"/>
      <c r="X27" s="589"/>
      <c r="Y27" s="590"/>
      <c r="Z27" s="641">
        <v>11.8</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4074069</v>
      </c>
      <c r="BH27" s="589"/>
      <c r="BI27" s="589"/>
      <c r="BJ27" s="589"/>
      <c r="BK27" s="589"/>
      <c r="BL27" s="589"/>
      <c r="BM27" s="589"/>
      <c r="BN27" s="590"/>
      <c r="BO27" s="641">
        <v>100</v>
      </c>
      <c r="BP27" s="641"/>
      <c r="BQ27" s="641"/>
      <c r="BR27" s="641"/>
      <c r="BS27" s="594">
        <v>256469</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760148</v>
      </c>
      <c r="CS27" s="607"/>
      <c r="CT27" s="607"/>
      <c r="CU27" s="607"/>
      <c r="CV27" s="607"/>
      <c r="CW27" s="607"/>
      <c r="CX27" s="607"/>
      <c r="CY27" s="608"/>
      <c r="CZ27" s="591">
        <v>7.3</v>
      </c>
      <c r="DA27" s="609"/>
      <c r="DB27" s="609"/>
      <c r="DC27" s="610"/>
      <c r="DD27" s="594">
        <v>285587</v>
      </c>
      <c r="DE27" s="607"/>
      <c r="DF27" s="607"/>
      <c r="DG27" s="607"/>
      <c r="DH27" s="607"/>
      <c r="DI27" s="607"/>
      <c r="DJ27" s="607"/>
      <c r="DK27" s="608"/>
      <c r="DL27" s="594">
        <v>285587</v>
      </c>
      <c r="DM27" s="607"/>
      <c r="DN27" s="607"/>
      <c r="DO27" s="607"/>
      <c r="DP27" s="607"/>
      <c r="DQ27" s="607"/>
      <c r="DR27" s="607"/>
      <c r="DS27" s="607"/>
      <c r="DT27" s="607"/>
      <c r="DU27" s="607"/>
      <c r="DV27" s="608"/>
      <c r="DW27" s="611">
        <v>5.3</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145248</v>
      </c>
      <c r="S28" s="589"/>
      <c r="T28" s="589"/>
      <c r="U28" s="589"/>
      <c r="V28" s="589"/>
      <c r="W28" s="589"/>
      <c r="X28" s="589"/>
      <c r="Y28" s="590"/>
      <c r="Z28" s="641">
        <v>1.3</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357750</v>
      </c>
      <c r="CS28" s="589"/>
      <c r="CT28" s="589"/>
      <c r="CU28" s="589"/>
      <c r="CV28" s="589"/>
      <c r="CW28" s="589"/>
      <c r="CX28" s="589"/>
      <c r="CY28" s="590"/>
      <c r="CZ28" s="591">
        <v>3.4</v>
      </c>
      <c r="DA28" s="609"/>
      <c r="DB28" s="609"/>
      <c r="DC28" s="610"/>
      <c r="DD28" s="594">
        <v>339848</v>
      </c>
      <c r="DE28" s="589"/>
      <c r="DF28" s="589"/>
      <c r="DG28" s="589"/>
      <c r="DH28" s="589"/>
      <c r="DI28" s="589"/>
      <c r="DJ28" s="589"/>
      <c r="DK28" s="590"/>
      <c r="DL28" s="594">
        <v>339848</v>
      </c>
      <c r="DM28" s="589"/>
      <c r="DN28" s="589"/>
      <c r="DO28" s="589"/>
      <c r="DP28" s="589"/>
      <c r="DQ28" s="589"/>
      <c r="DR28" s="589"/>
      <c r="DS28" s="589"/>
      <c r="DT28" s="589"/>
      <c r="DU28" s="589"/>
      <c r="DV28" s="590"/>
      <c r="DW28" s="611">
        <v>6.3</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50</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357750</v>
      </c>
      <c r="CS29" s="607"/>
      <c r="CT29" s="607"/>
      <c r="CU29" s="607"/>
      <c r="CV29" s="607"/>
      <c r="CW29" s="607"/>
      <c r="CX29" s="607"/>
      <c r="CY29" s="608"/>
      <c r="CZ29" s="591">
        <v>3.4</v>
      </c>
      <c r="DA29" s="609"/>
      <c r="DB29" s="609"/>
      <c r="DC29" s="610"/>
      <c r="DD29" s="594">
        <v>339848</v>
      </c>
      <c r="DE29" s="607"/>
      <c r="DF29" s="607"/>
      <c r="DG29" s="607"/>
      <c r="DH29" s="607"/>
      <c r="DI29" s="607"/>
      <c r="DJ29" s="607"/>
      <c r="DK29" s="608"/>
      <c r="DL29" s="594">
        <v>339848</v>
      </c>
      <c r="DM29" s="607"/>
      <c r="DN29" s="607"/>
      <c r="DO29" s="607"/>
      <c r="DP29" s="607"/>
      <c r="DQ29" s="607"/>
      <c r="DR29" s="607"/>
      <c r="DS29" s="607"/>
      <c r="DT29" s="607"/>
      <c r="DU29" s="607"/>
      <c r="DV29" s="608"/>
      <c r="DW29" s="611">
        <v>6.3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285931</v>
      </c>
      <c r="S30" s="589"/>
      <c r="T30" s="589"/>
      <c r="U30" s="589"/>
      <c r="V30" s="589"/>
      <c r="W30" s="589"/>
      <c r="X30" s="589"/>
      <c r="Y30" s="590"/>
      <c r="Z30" s="641">
        <v>2.6</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99.9</v>
      </c>
      <c r="BH30" s="655"/>
      <c r="BI30" s="655"/>
      <c r="BJ30" s="655"/>
      <c r="BK30" s="655"/>
      <c r="BL30" s="655"/>
      <c r="BM30" s="656">
        <v>99.4</v>
      </c>
      <c r="BN30" s="655"/>
      <c r="BO30" s="655"/>
      <c r="BP30" s="655"/>
      <c r="BQ30" s="657"/>
      <c r="BR30" s="654">
        <v>99.9</v>
      </c>
      <c r="BS30" s="655"/>
      <c r="BT30" s="655"/>
      <c r="BU30" s="655"/>
      <c r="BV30" s="655"/>
      <c r="BW30" s="655"/>
      <c r="BX30" s="656">
        <v>99.2</v>
      </c>
      <c r="BY30" s="655"/>
      <c r="BZ30" s="655"/>
      <c r="CA30" s="655"/>
      <c r="CB30" s="657"/>
      <c r="CD30" s="660"/>
      <c r="CE30" s="661"/>
      <c r="CF30" s="625" t="s">
        <v>292</v>
      </c>
      <c r="CG30" s="622"/>
      <c r="CH30" s="622"/>
      <c r="CI30" s="622"/>
      <c r="CJ30" s="622"/>
      <c r="CK30" s="622"/>
      <c r="CL30" s="622"/>
      <c r="CM30" s="622"/>
      <c r="CN30" s="622"/>
      <c r="CO30" s="622"/>
      <c r="CP30" s="622"/>
      <c r="CQ30" s="623"/>
      <c r="CR30" s="588">
        <v>298771</v>
      </c>
      <c r="CS30" s="589"/>
      <c r="CT30" s="589"/>
      <c r="CU30" s="589"/>
      <c r="CV30" s="589"/>
      <c r="CW30" s="589"/>
      <c r="CX30" s="589"/>
      <c r="CY30" s="590"/>
      <c r="CZ30" s="591">
        <v>2.9</v>
      </c>
      <c r="DA30" s="609"/>
      <c r="DB30" s="609"/>
      <c r="DC30" s="610"/>
      <c r="DD30" s="594">
        <v>284934</v>
      </c>
      <c r="DE30" s="589"/>
      <c r="DF30" s="589"/>
      <c r="DG30" s="589"/>
      <c r="DH30" s="589"/>
      <c r="DI30" s="589"/>
      <c r="DJ30" s="589"/>
      <c r="DK30" s="590"/>
      <c r="DL30" s="594">
        <v>284934</v>
      </c>
      <c r="DM30" s="589"/>
      <c r="DN30" s="589"/>
      <c r="DO30" s="589"/>
      <c r="DP30" s="589"/>
      <c r="DQ30" s="589"/>
      <c r="DR30" s="589"/>
      <c r="DS30" s="589"/>
      <c r="DT30" s="589"/>
      <c r="DU30" s="589"/>
      <c r="DV30" s="590"/>
      <c r="DW30" s="611">
        <v>5.3</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226806</v>
      </c>
      <c r="S31" s="589"/>
      <c r="T31" s="589"/>
      <c r="U31" s="589"/>
      <c r="V31" s="589"/>
      <c r="W31" s="589"/>
      <c r="X31" s="589"/>
      <c r="Y31" s="590"/>
      <c r="Z31" s="641">
        <v>2.1</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99.5</v>
      </c>
      <c r="BH31" s="607"/>
      <c r="BI31" s="607"/>
      <c r="BJ31" s="607"/>
      <c r="BK31" s="607"/>
      <c r="BL31" s="607"/>
      <c r="BM31" s="643">
        <v>98.6</v>
      </c>
      <c r="BN31" s="653"/>
      <c r="BO31" s="653"/>
      <c r="BP31" s="653"/>
      <c r="BQ31" s="617"/>
      <c r="BR31" s="652">
        <v>99.6</v>
      </c>
      <c r="BS31" s="607"/>
      <c r="BT31" s="607"/>
      <c r="BU31" s="607"/>
      <c r="BV31" s="607"/>
      <c r="BW31" s="607"/>
      <c r="BX31" s="643">
        <v>98.5</v>
      </c>
      <c r="BY31" s="653"/>
      <c r="BZ31" s="653"/>
      <c r="CA31" s="653"/>
      <c r="CB31" s="617"/>
      <c r="CD31" s="660"/>
      <c r="CE31" s="661"/>
      <c r="CF31" s="625" t="s">
        <v>296</v>
      </c>
      <c r="CG31" s="622"/>
      <c r="CH31" s="622"/>
      <c r="CI31" s="622"/>
      <c r="CJ31" s="622"/>
      <c r="CK31" s="622"/>
      <c r="CL31" s="622"/>
      <c r="CM31" s="622"/>
      <c r="CN31" s="622"/>
      <c r="CO31" s="622"/>
      <c r="CP31" s="622"/>
      <c r="CQ31" s="623"/>
      <c r="CR31" s="588">
        <v>58979</v>
      </c>
      <c r="CS31" s="607"/>
      <c r="CT31" s="607"/>
      <c r="CU31" s="607"/>
      <c r="CV31" s="607"/>
      <c r="CW31" s="607"/>
      <c r="CX31" s="607"/>
      <c r="CY31" s="608"/>
      <c r="CZ31" s="591">
        <v>0.6</v>
      </c>
      <c r="DA31" s="609"/>
      <c r="DB31" s="609"/>
      <c r="DC31" s="610"/>
      <c r="DD31" s="594">
        <v>54914</v>
      </c>
      <c r="DE31" s="607"/>
      <c r="DF31" s="607"/>
      <c r="DG31" s="607"/>
      <c r="DH31" s="607"/>
      <c r="DI31" s="607"/>
      <c r="DJ31" s="607"/>
      <c r="DK31" s="608"/>
      <c r="DL31" s="594">
        <v>54914</v>
      </c>
      <c r="DM31" s="607"/>
      <c r="DN31" s="607"/>
      <c r="DO31" s="607"/>
      <c r="DP31" s="607"/>
      <c r="DQ31" s="607"/>
      <c r="DR31" s="607"/>
      <c r="DS31" s="607"/>
      <c r="DT31" s="607"/>
      <c r="DU31" s="607"/>
      <c r="DV31" s="608"/>
      <c r="DW31" s="611">
        <v>1</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311882</v>
      </c>
      <c r="S32" s="589"/>
      <c r="T32" s="589"/>
      <c r="U32" s="589"/>
      <c r="V32" s="589"/>
      <c r="W32" s="589"/>
      <c r="X32" s="589"/>
      <c r="Y32" s="590"/>
      <c r="Z32" s="641">
        <v>2.9</v>
      </c>
      <c r="AA32" s="641"/>
      <c r="AB32" s="641"/>
      <c r="AC32" s="641"/>
      <c r="AD32" s="642">
        <v>523</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99.9</v>
      </c>
      <c r="BH32" s="573"/>
      <c r="BI32" s="573"/>
      <c r="BJ32" s="573"/>
      <c r="BK32" s="573"/>
      <c r="BL32" s="573"/>
      <c r="BM32" s="636">
        <v>99.5</v>
      </c>
      <c r="BN32" s="573"/>
      <c r="BO32" s="573"/>
      <c r="BP32" s="573"/>
      <c r="BQ32" s="630"/>
      <c r="BR32" s="651">
        <v>99.9</v>
      </c>
      <c r="BS32" s="573"/>
      <c r="BT32" s="573"/>
      <c r="BU32" s="573"/>
      <c r="BV32" s="573"/>
      <c r="BW32" s="573"/>
      <c r="BX32" s="636">
        <v>99.3</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t="s">
        <v>112</v>
      </c>
      <c r="S33" s="589"/>
      <c r="T33" s="589"/>
      <c r="U33" s="589"/>
      <c r="V33" s="589"/>
      <c r="W33" s="589"/>
      <c r="X33" s="589"/>
      <c r="Y33" s="590"/>
      <c r="Z33" s="641" t="s">
        <v>112</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4848441</v>
      </c>
      <c r="CS33" s="607"/>
      <c r="CT33" s="607"/>
      <c r="CU33" s="607"/>
      <c r="CV33" s="607"/>
      <c r="CW33" s="607"/>
      <c r="CX33" s="607"/>
      <c r="CY33" s="608"/>
      <c r="CZ33" s="591">
        <v>46.5</v>
      </c>
      <c r="DA33" s="609"/>
      <c r="DB33" s="609"/>
      <c r="DC33" s="610"/>
      <c r="DD33" s="594">
        <v>4098402</v>
      </c>
      <c r="DE33" s="607"/>
      <c r="DF33" s="607"/>
      <c r="DG33" s="607"/>
      <c r="DH33" s="607"/>
      <c r="DI33" s="607"/>
      <c r="DJ33" s="607"/>
      <c r="DK33" s="608"/>
      <c r="DL33" s="594">
        <v>2706868</v>
      </c>
      <c r="DM33" s="607"/>
      <c r="DN33" s="607"/>
      <c r="DO33" s="607"/>
      <c r="DP33" s="607"/>
      <c r="DQ33" s="607"/>
      <c r="DR33" s="607"/>
      <c r="DS33" s="607"/>
      <c r="DT33" s="607"/>
      <c r="DU33" s="607"/>
      <c r="DV33" s="608"/>
      <c r="DW33" s="611">
        <v>49.9</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2130239</v>
      </c>
      <c r="CS34" s="589"/>
      <c r="CT34" s="589"/>
      <c r="CU34" s="589"/>
      <c r="CV34" s="589"/>
      <c r="CW34" s="589"/>
      <c r="CX34" s="589"/>
      <c r="CY34" s="590"/>
      <c r="CZ34" s="591">
        <v>20.399999999999999</v>
      </c>
      <c r="DA34" s="609"/>
      <c r="DB34" s="609"/>
      <c r="DC34" s="610"/>
      <c r="DD34" s="594">
        <v>1703504</v>
      </c>
      <c r="DE34" s="589"/>
      <c r="DF34" s="589"/>
      <c r="DG34" s="589"/>
      <c r="DH34" s="589"/>
      <c r="DI34" s="589"/>
      <c r="DJ34" s="589"/>
      <c r="DK34" s="590"/>
      <c r="DL34" s="594">
        <v>1449853</v>
      </c>
      <c r="DM34" s="589"/>
      <c r="DN34" s="589"/>
      <c r="DO34" s="589"/>
      <c r="DP34" s="589"/>
      <c r="DQ34" s="589"/>
      <c r="DR34" s="589"/>
      <c r="DS34" s="589"/>
      <c r="DT34" s="589"/>
      <c r="DU34" s="589"/>
      <c r="DV34" s="590"/>
      <c r="DW34" s="611">
        <v>26.7</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t="s">
        <v>112</v>
      </c>
      <c r="S35" s="589"/>
      <c r="T35" s="589"/>
      <c r="U35" s="589"/>
      <c r="V35" s="589"/>
      <c r="W35" s="589"/>
      <c r="X35" s="589"/>
      <c r="Y35" s="590"/>
      <c r="Z35" s="641" t="s">
        <v>112</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1000579</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t="s">
        <v>215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229971</v>
      </c>
      <c r="CS35" s="607"/>
      <c r="CT35" s="607"/>
      <c r="CU35" s="607"/>
      <c r="CV35" s="607"/>
      <c r="CW35" s="607"/>
      <c r="CX35" s="607"/>
      <c r="CY35" s="608"/>
      <c r="CZ35" s="591">
        <v>2.2000000000000002</v>
      </c>
      <c r="DA35" s="609"/>
      <c r="DB35" s="609"/>
      <c r="DC35" s="610"/>
      <c r="DD35" s="594">
        <v>224835</v>
      </c>
      <c r="DE35" s="607"/>
      <c r="DF35" s="607"/>
      <c r="DG35" s="607"/>
      <c r="DH35" s="607"/>
      <c r="DI35" s="607"/>
      <c r="DJ35" s="607"/>
      <c r="DK35" s="608"/>
      <c r="DL35" s="594">
        <v>199380</v>
      </c>
      <c r="DM35" s="607"/>
      <c r="DN35" s="607"/>
      <c r="DO35" s="607"/>
      <c r="DP35" s="607"/>
      <c r="DQ35" s="607"/>
      <c r="DR35" s="607"/>
      <c r="DS35" s="607"/>
      <c r="DT35" s="607"/>
      <c r="DU35" s="607"/>
      <c r="DV35" s="608"/>
      <c r="DW35" s="611">
        <v>3.7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10840480</v>
      </c>
      <c r="S36" s="629"/>
      <c r="T36" s="629"/>
      <c r="U36" s="629"/>
      <c r="V36" s="629"/>
      <c r="W36" s="629"/>
      <c r="X36" s="629"/>
      <c r="Y36" s="632"/>
      <c r="Z36" s="633">
        <v>100</v>
      </c>
      <c r="AA36" s="633"/>
      <c r="AB36" s="633"/>
      <c r="AC36" s="633"/>
      <c r="AD36" s="634">
        <v>5422733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386816</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-137804</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1052893</v>
      </c>
      <c r="CS36" s="589"/>
      <c r="CT36" s="589"/>
      <c r="CU36" s="589"/>
      <c r="CV36" s="589"/>
      <c r="CW36" s="589"/>
      <c r="CX36" s="589"/>
      <c r="CY36" s="590"/>
      <c r="CZ36" s="591">
        <v>10.1</v>
      </c>
      <c r="DA36" s="609"/>
      <c r="DB36" s="609"/>
      <c r="DC36" s="610"/>
      <c r="DD36" s="594">
        <v>943407</v>
      </c>
      <c r="DE36" s="589"/>
      <c r="DF36" s="589"/>
      <c r="DG36" s="589"/>
      <c r="DH36" s="589"/>
      <c r="DI36" s="589"/>
      <c r="DJ36" s="589"/>
      <c r="DK36" s="590"/>
      <c r="DL36" s="594">
        <v>624298</v>
      </c>
      <c r="DM36" s="589"/>
      <c r="DN36" s="589"/>
      <c r="DO36" s="589"/>
      <c r="DP36" s="589"/>
      <c r="DQ36" s="589"/>
      <c r="DR36" s="589"/>
      <c r="DS36" s="589"/>
      <c r="DT36" s="589"/>
      <c r="DU36" s="589"/>
      <c r="DV36" s="590"/>
      <c r="DW36" s="611">
        <v>11.5</v>
      </c>
      <c r="DX36" s="612"/>
      <c r="DY36" s="612"/>
      <c r="DZ36" s="612"/>
      <c r="EA36" s="612"/>
      <c r="EB36" s="612"/>
      <c r="EC36" s="613"/>
    </row>
    <row r="37" spans="2:133" ht="11.25" customHeight="1">
      <c r="AQ37" s="614" t="s">
        <v>314</v>
      </c>
      <c r="AR37" s="615"/>
      <c r="AS37" s="615"/>
      <c r="AT37" s="615"/>
      <c r="AU37" s="615"/>
      <c r="AV37" s="615"/>
      <c r="AW37" s="615"/>
      <c r="AX37" s="615"/>
      <c r="AY37" s="616"/>
      <c r="AZ37" s="588">
        <v>135754</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1168</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343229</v>
      </c>
      <c r="CS37" s="607"/>
      <c r="CT37" s="607"/>
      <c r="CU37" s="607"/>
      <c r="CV37" s="607"/>
      <c r="CW37" s="607"/>
      <c r="CX37" s="607"/>
      <c r="CY37" s="608"/>
      <c r="CZ37" s="591">
        <v>3.3</v>
      </c>
      <c r="DA37" s="609"/>
      <c r="DB37" s="609"/>
      <c r="DC37" s="610"/>
      <c r="DD37" s="594">
        <v>343229</v>
      </c>
      <c r="DE37" s="607"/>
      <c r="DF37" s="607"/>
      <c r="DG37" s="607"/>
      <c r="DH37" s="607"/>
      <c r="DI37" s="607"/>
      <c r="DJ37" s="607"/>
      <c r="DK37" s="608"/>
      <c r="DL37" s="594">
        <v>246873</v>
      </c>
      <c r="DM37" s="607"/>
      <c r="DN37" s="607"/>
      <c r="DO37" s="607"/>
      <c r="DP37" s="607"/>
      <c r="DQ37" s="607"/>
      <c r="DR37" s="607"/>
      <c r="DS37" s="607"/>
      <c r="DT37" s="607"/>
      <c r="DU37" s="607"/>
      <c r="DV37" s="608"/>
      <c r="DW37" s="611">
        <v>4.5999999999999996</v>
      </c>
      <c r="DX37" s="612"/>
      <c r="DY37" s="612"/>
      <c r="DZ37" s="612"/>
      <c r="EA37" s="612"/>
      <c r="EB37" s="612"/>
      <c r="EC37" s="613"/>
    </row>
    <row r="38" spans="2:133" ht="11.25" customHeight="1">
      <c r="AQ38" s="614" t="s">
        <v>317</v>
      </c>
      <c r="AR38" s="615"/>
      <c r="AS38" s="615"/>
      <c r="AT38" s="615"/>
      <c r="AU38" s="615"/>
      <c r="AV38" s="615"/>
      <c r="AW38" s="615"/>
      <c r="AX38" s="615"/>
      <c r="AY38" s="616"/>
      <c r="AZ38" s="588">
        <v>42751</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1935</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957828</v>
      </c>
      <c r="CS38" s="589"/>
      <c r="CT38" s="589"/>
      <c r="CU38" s="589"/>
      <c r="CV38" s="589"/>
      <c r="CW38" s="589"/>
      <c r="CX38" s="589"/>
      <c r="CY38" s="590"/>
      <c r="CZ38" s="591">
        <v>9.1999999999999993</v>
      </c>
      <c r="DA38" s="609"/>
      <c r="DB38" s="609"/>
      <c r="DC38" s="610"/>
      <c r="DD38" s="594">
        <v>911656</v>
      </c>
      <c r="DE38" s="589"/>
      <c r="DF38" s="589"/>
      <c r="DG38" s="589"/>
      <c r="DH38" s="589"/>
      <c r="DI38" s="589"/>
      <c r="DJ38" s="589"/>
      <c r="DK38" s="590"/>
      <c r="DL38" s="594">
        <v>433337</v>
      </c>
      <c r="DM38" s="589"/>
      <c r="DN38" s="589"/>
      <c r="DO38" s="589"/>
      <c r="DP38" s="589"/>
      <c r="DQ38" s="589"/>
      <c r="DR38" s="589"/>
      <c r="DS38" s="589"/>
      <c r="DT38" s="589"/>
      <c r="DU38" s="589"/>
      <c r="DV38" s="590"/>
      <c r="DW38" s="611">
        <v>8</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69</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380500</v>
      </c>
      <c r="CS39" s="607"/>
      <c r="CT39" s="607"/>
      <c r="CU39" s="607"/>
      <c r="CV39" s="607"/>
      <c r="CW39" s="607"/>
      <c r="CX39" s="607"/>
      <c r="CY39" s="608"/>
      <c r="CZ39" s="591">
        <v>3.6</v>
      </c>
      <c r="DA39" s="609"/>
      <c r="DB39" s="609"/>
      <c r="DC39" s="610"/>
      <c r="DD39" s="594">
        <v>315000</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169693</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116</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97010</v>
      </c>
      <c r="CS40" s="589"/>
      <c r="CT40" s="589"/>
      <c r="CU40" s="589"/>
      <c r="CV40" s="589"/>
      <c r="CW40" s="589"/>
      <c r="CX40" s="589"/>
      <c r="CY40" s="590"/>
      <c r="CZ40" s="591">
        <v>0.9</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265565</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314</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3244982</v>
      </c>
      <c r="CS42" s="589"/>
      <c r="CT42" s="589"/>
      <c r="CU42" s="589"/>
      <c r="CV42" s="589"/>
      <c r="CW42" s="589"/>
      <c r="CX42" s="589"/>
      <c r="CY42" s="590"/>
      <c r="CZ42" s="591">
        <v>31.1</v>
      </c>
      <c r="DA42" s="592"/>
      <c r="DB42" s="592"/>
      <c r="DC42" s="593"/>
      <c r="DD42" s="594">
        <v>2781368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107535</v>
      </c>
      <c r="CS43" s="607"/>
      <c r="CT43" s="607"/>
      <c r="CU43" s="607"/>
      <c r="CV43" s="607"/>
      <c r="CW43" s="607"/>
      <c r="CX43" s="607"/>
      <c r="CY43" s="608"/>
      <c r="CZ43" s="591">
        <v>1</v>
      </c>
      <c r="DA43" s="609"/>
      <c r="DB43" s="609"/>
      <c r="DC43" s="610"/>
      <c r="DD43" s="594">
        <v>107535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3050523</v>
      </c>
      <c r="CS44" s="589"/>
      <c r="CT44" s="589"/>
      <c r="CU44" s="589"/>
      <c r="CV44" s="589"/>
      <c r="CW44" s="589"/>
      <c r="CX44" s="589"/>
      <c r="CY44" s="590"/>
      <c r="CZ44" s="591">
        <v>29.2</v>
      </c>
      <c r="DA44" s="592"/>
      <c r="DB44" s="592"/>
      <c r="DC44" s="593"/>
      <c r="DD44" s="594">
        <v>2625817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119900</v>
      </c>
      <c r="CS45" s="607"/>
      <c r="CT45" s="607"/>
      <c r="CU45" s="607"/>
      <c r="CV45" s="607"/>
      <c r="CW45" s="607"/>
      <c r="CX45" s="607"/>
      <c r="CY45" s="608"/>
      <c r="CZ45" s="591">
        <v>1.1000000000000001</v>
      </c>
      <c r="DA45" s="609"/>
      <c r="DB45" s="609"/>
      <c r="DC45" s="610"/>
      <c r="DD45" s="594">
        <v>32175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2919080</v>
      </c>
      <c r="CS46" s="589"/>
      <c r="CT46" s="589"/>
      <c r="CU46" s="589"/>
      <c r="CV46" s="589"/>
      <c r="CW46" s="589"/>
      <c r="CX46" s="589"/>
      <c r="CY46" s="590"/>
      <c r="CZ46" s="591">
        <v>28</v>
      </c>
      <c r="DA46" s="592"/>
      <c r="DB46" s="592"/>
      <c r="DC46" s="593"/>
      <c r="DD46" s="594">
        <v>2582849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194459</v>
      </c>
      <c r="CS47" s="607"/>
      <c r="CT47" s="607"/>
      <c r="CU47" s="607"/>
      <c r="CV47" s="607"/>
      <c r="CW47" s="607"/>
      <c r="CX47" s="607"/>
      <c r="CY47" s="608"/>
      <c r="CZ47" s="591">
        <v>1.9</v>
      </c>
      <c r="DA47" s="609"/>
      <c r="DB47" s="609"/>
      <c r="DC47" s="610"/>
      <c r="DD47" s="594">
        <v>155551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10435620</v>
      </c>
      <c r="CS49" s="573"/>
      <c r="CT49" s="573"/>
      <c r="CU49" s="573"/>
      <c r="CV49" s="573"/>
      <c r="CW49" s="573"/>
      <c r="CX49" s="573"/>
      <c r="CY49" s="574"/>
      <c r="CZ49" s="575">
        <v>100</v>
      </c>
      <c r="DA49" s="576"/>
      <c r="DB49" s="576"/>
      <c r="DC49" s="577"/>
      <c r="DD49" s="578">
        <v>8695343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10840</v>
      </c>
      <c r="R7" s="1101"/>
      <c r="S7" s="1101"/>
      <c r="T7" s="1101"/>
      <c r="U7" s="1101"/>
      <c r="V7" s="1101">
        <v>10436</v>
      </c>
      <c r="W7" s="1101"/>
      <c r="X7" s="1101"/>
      <c r="Y7" s="1101"/>
      <c r="Z7" s="1101"/>
      <c r="AA7" s="1101">
        <v>405</v>
      </c>
      <c r="AB7" s="1101"/>
      <c r="AC7" s="1101"/>
      <c r="AD7" s="1101"/>
      <c r="AE7" s="1102"/>
      <c r="AF7" s="1103">
        <v>348</v>
      </c>
      <c r="AG7" s="1104"/>
      <c r="AH7" s="1104"/>
      <c r="AI7" s="1104"/>
      <c r="AJ7" s="1105"/>
      <c r="AK7" s="1087">
        <v>286</v>
      </c>
      <c r="AL7" s="1088"/>
      <c r="AM7" s="1088"/>
      <c r="AN7" s="1088"/>
      <c r="AO7" s="1088"/>
      <c r="AP7" s="1088">
        <v>3023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538</v>
      </c>
      <c r="BT7" s="1092"/>
      <c r="BU7" s="1092"/>
      <c r="BV7" s="1092"/>
      <c r="BW7" s="1092"/>
      <c r="BX7" s="1092"/>
      <c r="BY7" s="1092"/>
      <c r="BZ7" s="1092"/>
      <c r="CA7" s="1092"/>
      <c r="CB7" s="1092"/>
      <c r="CC7" s="1092"/>
      <c r="CD7" s="1092"/>
      <c r="CE7" s="1092"/>
      <c r="CF7" s="1092"/>
      <c r="CG7" s="1093"/>
      <c r="CH7" s="1084">
        <v>-4</v>
      </c>
      <c r="CI7" s="1085"/>
      <c r="CJ7" s="1085"/>
      <c r="CK7" s="1085"/>
      <c r="CL7" s="1086"/>
      <c r="CM7" s="1084">
        <v>102</v>
      </c>
      <c r="CN7" s="1085"/>
      <c r="CO7" s="1085"/>
      <c r="CP7" s="1085"/>
      <c r="CQ7" s="1086"/>
      <c r="CR7" s="1084">
        <v>40</v>
      </c>
      <c r="CS7" s="1085"/>
      <c r="CT7" s="1085"/>
      <c r="CU7" s="1085"/>
      <c r="CV7" s="1086"/>
      <c r="CW7" s="1084">
        <v>11</v>
      </c>
      <c r="CX7" s="1085"/>
      <c r="CY7" s="1085"/>
      <c r="CZ7" s="1085"/>
      <c r="DA7" s="1086"/>
      <c r="DB7" s="1084">
        <v>3</v>
      </c>
      <c r="DC7" s="1085"/>
      <c r="DD7" s="1085"/>
      <c r="DE7" s="1085"/>
      <c r="DF7" s="1086"/>
      <c r="DG7" s="1084" t="s">
        <v>537</v>
      </c>
      <c r="DH7" s="1085"/>
      <c r="DI7" s="1085"/>
      <c r="DJ7" s="1085"/>
      <c r="DK7" s="1086"/>
      <c r="DL7" s="1084" t="s">
        <v>537</v>
      </c>
      <c r="DM7" s="1085"/>
      <c r="DN7" s="1085"/>
      <c r="DO7" s="1085"/>
      <c r="DP7" s="1086"/>
      <c r="DQ7" s="1084" t="s">
        <v>537</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539</v>
      </c>
      <c r="BT8" s="1011"/>
      <c r="BU8" s="1011"/>
      <c r="BV8" s="1011"/>
      <c r="BW8" s="1011"/>
      <c r="BX8" s="1011"/>
      <c r="BY8" s="1011"/>
      <c r="BZ8" s="1011"/>
      <c r="CA8" s="1011"/>
      <c r="CB8" s="1011"/>
      <c r="CC8" s="1011"/>
      <c r="CD8" s="1011"/>
      <c r="CE8" s="1011"/>
      <c r="CF8" s="1011"/>
      <c r="CG8" s="1012"/>
      <c r="CH8" s="985">
        <v>0</v>
      </c>
      <c r="CI8" s="986"/>
      <c r="CJ8" s="986"/>
      <c r="CK8" s="986"/>
      <c r="CL8" s="987"/>
      <c r="CM8" s="985">
        <v>20</v>
      </c>
      <c r="CN8" s="986"/>
      <c r="CO8" s="986"/>
      <c r="CP8" s="986"/>
      <c r="CQ8" s="987"/>
      <c r="CR8" s="985">
        <v>10</v>
      </c>
      <c r="CS8" s="986"/>
      <c r="CT8" s="986"/>
      <c r="CU8" s="986"/>
      <c r="CV8" s="987"/>
      <c r="CW8" s="985" t="s">
        <v>537</v>
      </c>
      <c r="CX8" s="986"/>
      <c r="CY8" s="986"/>
      <c r="CZ8" s="986"/>
      <c r="DA8" s="987"/>
      <c r="DB8" s="985">
        <v>115</v>
      </c>
      <c r="DC8" s="986"/>
      <c r="DD8" s="986"/>
      <c r="DE8" s="986"/>
      <c r="DF8" s="987"/>
      <c r="DG8" s="985" t="s">
        <v>537</v>
      </c>
      <c r="DH8" s="986"/>
      <c r="DI8" s="986"/>
      <c r="DJ8" s="986"/>
      <c r="DK8" s="987"/>
      <c r="DL8" s="985" t="s">
        <v>537</v>
      </c>
      <c r="DM8" s="986"/>
      <c r="DN8" s="986"/>
      <c r="DO8" s="986"/>
      <c r="DP8" s="987"/>
      <c r="DQ8" s="985" t="s">
        <v>537</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540</v>
      </c>
      <c r="BT9" s="1011"/>
      <c r="BU9" s="1011"/>
      <c r="BV9" s="1011"/>
      <c r="BW9" s="1011"/>
      <c r="BX9" s="1011"/>
      <c r="BY9" s="1011"/>
      <c r="BZ9" s="1011"/>
      <c r="CA9" s="1011"/>
      <c r="CB9" s="1011"/>
      <c r="CC9" s="1011"/>
      <c r="CD9" s="1011"/>
      <c r="CE9" s="1011"/>
      <c r="CF9" s="1011"/>
      <c r="CG9" s="1012"/>
      <c r="CH9" s="985">
        <v>-12</v>
      </c>
      <c r="CI9" s="986"/>
      <c r="CJ9" s="986"/>
      <c r="CK9" s="986"/>
      <c r="CL9" s="987"/>
      <c r="CM9" s="985">
        <v>630</v>
      </c>
      <c r="CN9" s="986"/>
      <c r="CO9" s="986"/>
      <c r="CP9" s="986"/>
      <c r="CQ9" s="987"/>
      <c r="CR9" s="985">
        <v>285</v>
      </c>
      <c r="CS9" s="986"/>
      <c r="CT9" s="986"/>
      <c r="CU9" s="986"/>
      <c r="CV9" s="987"/>
      <c r="CW9" s="985" t="s">
        <v>537</v>
      </c>
      <c r="CX9" s="986"/>
      <c r="CY9" s="986"/>
      <c r="CZ9" s="986"/>
      <c r="DA9" s="987"/>
      <c r="DB9" s="985">
        <v>850</v>
      </c>
      <c r="DC9" s="986"/>
      <c r="DD9" s="986"/>
      <c r="DE9" s="986"/>
      <c r="DF9" s="987"/>
      <c r="DG9" s="985" t="s">
        <v>537</v>
      </c>
      <c r="DH9" s="986"/>
      <c r="DI9" s="986"/>
      <c r="DJ9" s="986"/>
      <c r="DK9" s="987"/>
      <c r="DL9" s="985" t="s">
        <v>537</v>
      </c>
      <c r="DM9" s="986"/>
      <c r="DN9" s="986"/>
      <c r="DO9" s="986"/>
      <c r="DP9" s="987"/>
      <c r="DQ9" s="985" t="s">
        <v>537</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541</v>
      </c>
      <c r="BT10" s="1011"/>
      <c r="BU10" s="1011"/>
      <c r="BV10" s="1011"/>
      <c r="BW10" s="1011"/>
      <c r="BX10" s="1011"/>
      <c r="BY10" s="1011"/>
      <c r="BZ10" s="1011"/>
      <c r="CA10" s="1011"/>
      <c r="CB10" s="1011"/>
      <c r="CC10" s="1011"/>
      <c r="CD10" s="1011"/>
      <c r="CE10" s="1011"/>
      <c r="CF10" s="1011"/>
      <c r="CG10" s="1012"/>
      <c r="CH10" s="985">
        <v>10</v>
      </c>
      <c r="CI10" s="986"/>
      <c r="CJ10" s="986"/>
      <c r="CK10" s="986"/>
      <c r="CL10" s="987"/>
      <c r="CM10" s="985">
        <v>29</v>
      </c>
      <c r="CN10" s="986"/>
      <c r="CO10" s="986"/>
      <c r="CP10" s="986"/>
      <c r="CQ10" s="987"/>
      <c r="CR10" s="985">
        <v>29</v>
      </c>
      <c r="CS10" s="986"/>
      <c r="CT10" s="986"/>
      <c r="CU10" s="986"/>
      <c r="CV10" s="987"/>
      <c r="CW10" s="985">
        <v>22</v>
      </c>
      <c r="CX10" s="986"/>
      <c r="CY10" s="986"/>
      <c r="CZ10" s="986"/>
      <c r="DA10" s="987"/>
      <c r="DB10" s="985" t="s">
        <v>537</v>
      </c>
      <c r="DC10" s="986"/>
      <c r="DD10" s="986"/>
      <c r="DE10" s="986"/>
      <c r="DF10" s="987"/>
      <c r="DG10" s="985" t="s">
        <v>537</v>
      </c>
      <c r="DH10" s="986"/>
      <c r="DI10" s="986"/>
      <c r="DJ10" s="986"/>
      <c r="DK10" s="987"/>
      <c r="DL10" s="985" t="s">
        <v>537</v>
      </c>
      <c r="DM10" s="986"/>
      <c r="DN10" s="986"/>
      <c r="DO10" s="986"/>
      <c r="DP10" s="987"/>
      <c r="DQ10" s="985" t="s">
        <v>537</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542</v>
      </c>
      <c r="BT11" s="1011"/>
      <c r="BU11" s="1011"/>
      <c r="BV11" s="1011"/>
      <c r="BW11" s="1011"/>
      <c r="BX11" s="1011"/>
      <c r="BY11" s="1011"/>
      <c r="BZ11" s="1011"/>
      <c r="CA11" s="1011"/>
      <c r="CB11" s="1011"/>
      <c r="CC11" s="1011"/>
      <c r="CD11" s="1011"/>
      <c r="CE11" s="1011"/>
      <c r="CF11" s="1011"/>
      <c r="CG11" s="1012"/>
      <c r="CH11" s="985">
        <v>2</v>
      </c>
      <c r="CI11" s="986"/>
      <c r="CJ11" s="986"/>
      <c r="CK11" s="986"/>
      <c r="CL11" s="987"/>
      <c r="CM11" s="985">
        <v>25</v>
      </c>
      <c r="CN11" s="986"/>
      <c r="CO11" s="986"/>
      <c r="CP11" s="986"/>
      <c r="CQ11" s="987"/>
      <c r="CR11" s="985">
        <v>14</v>
      </c>
      <c r="CS11" s="986"/>
      <c r="CT11" s="986"/>
      <c r="CU11" s="986"/>
      <c r="CV11" s="987"/>
      <c r="CW11" s="985">
        <v>2</v>
      </c>
      <c r="CX11" s="986"/>
      <c r="CY11" s="986"/>
      <c r="CZ11" s="986"/>
      <c r="DA11" s="987"/>
      <c r="DB11" s="985" t="s">
        <v>537</v>
      </c>
      <c r="DC11" s="986"/>
      <c r="DD11" s="986"/>
      <c r="DE11" s="986"/>
      <c r="DF11" s="987"/>
      <c r="DG11" s="985" t="s">
        <v>537</v>
      </c>
      <c r="DH11" s="986"/>
      <c r="DI11" s="986"/>
      <c r="DJ11" s="986"/>
      <c r="DK11" s="987"/>
      <c r="DL11" s="985" t="s">
        <v>537</v>
      </c>
      <c r="DM11" s="986"/>
      <c r="DN11" s="986"/>
      <c r="DO11" s="986"/>
      <c r="DP11" s="987"/>
      <c r="DQ11" s="985" t="s">
        <v>537</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543</v>
      </c>
      <c r="BT12" s="1011"/>
      <c r="BU12" s="1011"/>
      <c r="BV12" s="1011"/>
      <c r="BW12" s="1011"/>
      <c r="BX12" s="1011"/>
      <c r="BY12" s="1011"/>
      <c r="BZ12" s="1011"/>
      <c r="CA12" s="1011"/>
      <c r="CB12" s="1011"/>
      <c r="CC12" s="1011"/>
      <c r="CD12" s="1011"/>
      <c r="CE12" s="1011"/>
      <c r="CF12" s="1011"/>
      <c r="CG12" s="1012"/>
      <c r="CH12" s="985">
        <v>8</v>
      </c>
      <c r="CI12" s="986"/>
      <c r="CJ12" s="986"/>
      <c r="CK12" s="986"/>
      <c r="CL12" s="987"/>
      <c r="CM12" s="985">
        <v>109</v>
      </c>
      <c r="CN12" s="986"/>
      <c r="CO12" s="986"/>
      <c r="CP12" s="986"/>
      <c r="CQ12" s="987"/>
      <c r="CR12" s="985">
        <v>84</v>
      </c>
      <c r="CS12" s="986"/>
      <c r="CT12" s="986"/>
      <c r="CU12" s="986"/>
      <c r="CV12" s="987"/>
      <c r="CW12" s="985">
        <v>49</v>
      </c>
      <c r="CX12" s="986"/>
      <c r="CY12" s="986"/>
      <c r="CZ12" s="986"/>
      <c r="DA12" s="987"/>
      <c r="DB12" s="985" t="s">
        <v>537</v>
      </c>
      <c r="DC12" s="986"/>
      <c r="DD12" s="986"/>
      <c r="DE12" s="986"/>
      <c r="DF12" s="987"/>
      <c r="DG12" s="985" t="s">
        <v>537</v>
      </c>
      <c r="DH12" s="986"/>
      <c r="DI12" s="986"/>
      <c r="DJ12" s="986"/>
      <c r="DK12" s="987"/>
      <c r="DL12" s="985" t="s">
        <v>537</v>
      </c>
      <c r="DM12" s="986"/>
      <c r="DN12" s="986"/>
      <c r="DO12" s="986"/>
      <c r="DP12" s="987"/>
      <c r="DQ12" s="985" t="s">
        <v>537</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10840</v>
      </c>
      <c r="R23" s="1065"/>
      <c r="S23" s="1065"/>
      <c r="T23" s="1065"/>
      <c r="U23" s="1065"/>
      <c r="V23" s="1065">
        <v>10436</v>
      </c>
      <c r="W23" s="1065"/>
      <c r="X23" s="1065"/>
      <c r="Y23" s="1065"/>
      <c r="Z23" s="1065"/>
      <c r="AA23" s="1065">
        <v>404</v>
      </c>
      <c r="AB23" s="1065"/>
      <c r="AC23" s="1065"/>
      <c r="AD23" s="1065"/>
      <c r="AE23" s="1066"/>
      <c r="AF23" s="1067">
        <v>348</v>
      </c>
      <c r="AG23" s="1065"/>
      <c r="AH23" s="1065"/>
      <c r="AI23" s="1065"/>
      <c r="AJ23" s="1068"/>
      <c r="AK23" s="1069"/>
      <c r="AL23" s="1070"/>
      <c r="AM23" s="1070"/>
      <c r="AN23" s="1070"/>
      <c r="AO23" s="1070"/>
      <c r="AP23" s="1065">
        <v>3023</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90</v>
      </c>
      <c r="R28" s="1050"/>
      <c r="S28" s="1050"/>
      <c r="T28" s="1050"/>
      <c r="U28" s="1050"/>
      <c r="V28" s="1050">
        <v>89</v>
      </c>
      <c r="W28" s="1050"/>
      <c r="X28" s="1050"/>
      <c r="Y28" s="1050"/>
      <c r="Z28" s="1050"/>
      <c r="AA28" s="1050">
        <v>0</v>
      </c>
      <c r="AB28" s="1050"/>
      <c r="AC28" s="1050"/>
      <c r="AD28" s="1050"/>
      <c r="AE28" s="1051"/>
      <c r="AF28" s="1052">
        <v>0</v>
      </c>
      <c r="AG28" s="1050"/>
      <c r="AH28" s="1050"/>
      <c r="AI28" s="1050"/>
      <c r="AJ28" s="1053"/>
      <c r="AK28" s="1054">
        <v>28</v>
      </c>
      <c r="AL28" s="1042"/>
      <c r="AM28" s="1042"/>
      <c r="AN28" s="1042"/>
      <c r="AO28" s="1042"/>
      <c r="AP28" s="1042" t="s">
        <v>544</v>
      </c>
      <c r="AQ28" s="1042"/>
      <c r="AR28" s="1042"/>
      <c r="AS28" s="1042"/>
      <c r="AT28" s="1042"/>
      <c r="AU28" s="1042" t="s">
        <v>545</v>
      </c>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905</v>
      </c>
      <c r="R29" s="1040"/>
      <c r="S29" s="1040"/>
      <c r="T29" s="1040"/>
      <c r="U29" s="1040"/>
      <c r="V29" s="1040">
        <v>905</v>
      </c>
      <c r="W29" s="1040"/>
      <c r="X29" s="1040"/>
      <c r="Y29" s="1040"/>
      <c r="Z29" s="1040"/>
      <c r="AA29" s="1040" t="s">
        <v>537</v>
      </c>
      <c r="AB29" s="1040"/>
      <c r="AC29" s="1040"/>
      <c r="AD29" s="1040"/>
      <c r="AE29" s="1041"/>
      <c r="AF29" s="1015" t="s">
        <v>321</v>
      </c>
      <c r="AG29" s="1016"/>
      <c r="AH29" s="1016"/>
      <c r="AI29" s="1016"/>
      <c r="AJ29" s="1017"/>
      <c r="AK29" s="976">
        <v>165</v>
      </c>
      <c r="AL29" s="967"/>
      <c r="AM29" s="967"/>
      <c r="AN29" s="967"/>
      <c r="AO29" s="967"/>
      <c r="AP29" s="967" t="s">
        <v>545</v>
      </c>
      <c r="AQ29" s="967"/>
      <c r="AR29" s="967"/>
      <c r="AS29" s="967"/>
      <c r="AT29" s="967"/>
      <c r="AU29" s="967" t="s">
        <v>545</v>
      </c>
      <c r="AV29" s="967"/>
      <c r="AW29" s="967"/>
      <c r="AX29" s="967"/>
      <c r="AY29" s="967"/>
      <c r="AZ29" s="1038" t="s">
        <v>537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91</v>
      </c>
      <c r="R30" s="1040"/>
      <c r="S30" s="1040"/>
      <c r="T30" s="1040"/>
      <c r="U30" s="1040"/>
      <c r="V30" s="1040">
        <v>91</v>
      </c>
      <c r="W30" s="1040"/>
      <c r="X30" s="1040"/>
      <c r="Y30" s="1040"/>
      <c r="Z30" s="1040"/>
      <c r="AA30" s="1040" t="s">
        <v>537</v>
      </c>
      <c r="AB30" s="1040"/>
      <c r="AC30" s="1040"/>
      <c r="AD30" s="1040"/>
      <c r="AE30" s="1041"/>
      <c r="AF30" s="1015" t="s">
        <v>321</v>
      </c>
      <c r="AG30" s="1016"/>
      <c r="AH30" s="1016"/>
      <c r="AI30" s="1016"/>
      <c r="AJ30" s="1017"/>
      <c r="AK30" s="976">
        <v>7</v>
      </c>
      <c r="AL30" s="967"/>
      <c r="AM30" s="967"/>
      <c r="AN30" s="967"/>
      <c r="AO30" s="967"/>
      <c r="AP30" s="967">
        <v>12</v>
      </c>
      <c r="AQ30" s="967"/>
      <c r="AR30" s="967"/>
      <c r="AS30" s="967"/>
      <c r="AT30" s="967"/>
      <c r="AU30" s="967">
        <v>0</v>
      </c>
      <c r="AV30" s="967"/>
      <c r="AW30" s="967"/>
      <c r="AX30" s="967"/>
      <c r="AY30" s="967"/>
      <c r="AZ30" s="1038" t="s">
        <v>537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902</v>
      </c>
      <c r="R31" s="1040"/>
      <c r="S31" s="1040"/>
      <c r="T31" s="1040"/>
      <c r="U31" s="1040"/>
      <c r="V31" s="1040">
        <v>897</v>
      </c>
      <c r="W31" s="1040"/>
      <c r="X31" s="1040"/>
      <c r="Y31" s="1040"/>
      <c r="Z31" s="1040"/>
      <c r="AA31" s="1040">
        <v>6</v>
      </c>
      <c r="AB31" s="1040"/>
      <c r="AC31" s="1040"/>
      <c r="AD31" s="1040"/>
      <c r="AE31" s="1041"/>
      <c r="AF31" s="1015">
        <v>6</v>
      </c>
      <c r="AG31" s="1016"/>
      <c r="AH31" s="1016"/>
      <c r="AI31" s="1016"/>
      <c r="AJ31" s="1017"/>
      <c r="AK31" s="976">
        <v>174</v>
      </c>
      <c r="AL31" s="967"/>
      <c r="AM31" s="967"/>
      <c r="AN31" s="967"/>
      <c r="AO31" s="967"/>
      <c r="AP31" s="967" t="s">
        <v>545</v>
      </c>
      <c r="AQ31" s="967"/>
      <c r="AR31" s="967"/>
      <c r="AS31" s="967"/>
      <c r="AT31" s="967"/>
      <c r="AU31" s="967" t="s">
        <v>545</v>
      </c>
      <c r="AV31" s="967"/>
      <c r="AW31" s="967"/>
      <c r="AX31" s="967"/>
      <c r="AY31" s="967"/>
      <c r="AZ31" s="1038" t="s">
        <v>537</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5</v>
      </c>
      <c r="R32" s="1040"/>
      <c r="S32" s="1040"/>
      <c r="T32" s="1040"/>
      <c r="U32" s="1040"/>
      <c r="V32" s="1040">
        <v>5</v>
      </c>
      <c r="W32" s="1040"/>
      <c r="X32" s="1040"/>
      <c r="Y32" s="1040"/>
      <c r="Z32" s="1040"/>
      <c r="AA32" s="1040" t="s">
        <v>537</v>
      </c>
      <c r="AB32" s="1040"/>
      <c r="AC32" s="1040"/>
      <c r="AD32" s="1040"/>
      <c r="AE32" s="1041"/>
      <c r="AF32" s="1015" t="s">
        <v>321</v>
      </c>
      <c r="AG32" s="1016"/>
      <c r="AH32" s="1016"/>
      <c r="AI32" s="1016"/>
      <c r="AJ32" s="1017"/>
      <c r="AK32" s="976">
        <v>2</v>
      </c>
      <c r="AL32" s="967"/>
      <c r="AM32" s="967"/>
      <c r="AN32" s="967"/>
      <c r="AO32" s="967"/>
      <c r="AP32" s="967" t="s">
        <v>544</v>
      </c>
      <c r="AQ32" s="967"/>
      <c r="AR32" s="967"/>
      <c r="AS32" s="967"/>
      <c r="AT32" s="967"/>
      <c r="AU32" s="967" t="s">
        <v>544</v>
      </c>
      <c r="AV32" s="967"/>
      <c r="AW32" s="967"/>
      <c r="AX32" s="967"/>
      <c r="AY32" s="967"/>
      <c r="AZ32" s="1038" t="s">
        <v>537</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262</v>
      </c>
      <c r="R33" s="1040"/>
      <c r="S33" s="1040"/>
      <c r="T33" s="1040"/>
      <c r="U33" s="1040"/>
      <c r="V33" s="1040">
        <v>262</v>
      </c>
      <c r="W33" s="1040"/>
      <c r="X33" s="1040"/>
      <c r="Y33" s="1040"/>
      <c r="Z33" s="1040"/>
      <c r="AA33" s="1040" t="s">
        <v>537</v>
      </c>
      <c r="AB33" s="1040"/>
      <c r="AC33" s="1040"/>
      <c r="AD33" s="1040"/>
      <c r="AE33" s="1041"/>
      <c r="AF33" s="1015" t="s">
        <v>321</v>
      </c>
      <c r="AG33" s="1016"/>
      <c r="AH33" s="1016"/>
      <c r="AI33" s="1016"/>
      <c r="AJ33" s="1017"/>
      <c r="AK33" s="976">
        <v>136</v>
      </c>
      <c r="AL33" s="967"/>
      <c r="AM33" s="967"/>
      <c r="AN33" s="967"/>
      <c r="AO33" s="967"/>
      <c r="AP33" s="967">
        <v>602</v>
      </c>
      <c r="AQ33" s="967"/>
      <c r="AR33" s="967"/>
      <c r="AS33" s="967"/>
      <c r="AT33" s="967"/>
      <c r="AU33" s="967">
        <v>602</v>
      </c>
      <c r="AV33" s="967"/>
      <c r="AW33" s="967"/>
      <c r="AX33" s="967"/>
      <c r="AY33" s="967"/>
      <c r="AZ33" s="1038" t="s">
        <v>537</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378</v>
      </c>
      <c r="R34" s="1040"/>
      <c r="S34" s="1040"/>
      <c r="T34" s="1040"/>
      <c r="U34" s="1040"/>
      <c r="V34" s="1040">
        <v>378</v>
      </c>
      <c r="W34" s="1040"/>
      <c r="X34" s="1040"/>
      <c r="Y34" s="1040"/>
      <c r="Z34" s="1040"/>
      <c r="AA34" s="1040" t="s">
        <v>537</v>
      </c>
      <c r="AB34" s="1040"/>
      <c r="AC34" s="1040"/>
      <c r="AD34" s="1040"/>
      <c r="AE34" s="1041"/>
      <c r="AF34" s="1015" t="s">
        <v>321</v>
      </c>
      <c r="AG34" s="1016"/>
      <c r="AH34" s="1016"/>
      <c r="AI34" s="1016"/>
      <c r="AJ34" s="1017"/>
      <c r="AK34" s="976">
        <v>290</v>
      </c>
      <c r="AL34" s="967"/>
      <c r="AM34" s="967"/>
      <c r="AN34" s="967"/>
      <c r="AO34" s="967"/>
      <c r="AP34" s="967">
        <v>896</v>
      </c>
      <c r="AQ34" s="967"/>
      <c r="AR34" s="967"/>
      <c r="AS34" s="967"/>
      <c r="AT34" s="967"/>
      <c r="AU34" s="967">
        <v>896</v>
      </c>
      <c r="AV34" s="967"/>
      <c r="AW34" s="967"/>
      <c r="AX34" s="967"/>
      <c r="AY34" s="967"/>
      <c r="AZ34" s="1038" t="s">
        <v>537</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387</v>
      </c>
      <c r="C35" s="1034"/>
      <c r="D35" s="1034"/>
      <c r="E35" s="1034"/>
      <c r="F35" s="1034"/>
      <c r="G35" s="1034"/>
      <c r="H35" s="1034"/>
      <c r="I35" s="1034"/>
      <c r="J35" s="1034"/>
      <c r="K35" s="1034"/>
      <c r="L35" s="1034"/>
      <c r="M35" s="1034"/>
      <c r="N35" s="1034"/>
      <c r="O35" s="1034"/>
      <c r="P35" s="1035"/>
      <c r="Q35" s="1039">
        <v>123</v>
      </c>
      <c r="R35" s="1040"/>
      <c r="S35" s="1040"/>
      <c r="T35" s="1040"/>
      <c r="U35" s="1040"/>
      <c r="V35" s="1040">
        <v>123</v>
      </c>
      <c r="W35" s="1040"/>
      <c r="X35" s="1040"/>
      <c r="Y35" s="1040"/>
      <c r="Z35" s="1040"/>
      <c r="AA35" s="1040" t="s">
        <v>537</v>
      </c>
      <c r="AB35" s="1040"/>
      <c r="AC35" s="1040"/>
      <c r="AD35" s="1040"/>
      <c r="AE35" s="1041"/>
      <c r="AF35" s="1015" t="s">
        <v>321</v>
      </c>
      <c r="AG35" s="1016"/>
      <c r="AH35" s="1016"/>
      <c r="AI35" s="1016"/>
      <c r="AJ35" s="1017"/>
      <c r="AK35" s="976">
        <v>97</v>
      </c>
      <c r="AL35" s="967"/>
      <c r="AM35" s="967"/>
      <c r="AN35" s="967"/>
      <c r="AO35" s="967"/>
      <c r="AP35" s="967">
        <v>596</v>
      </c>
      <c r="AQ35" s="967"/>
      <c r="AR35" s="967"/>
      <c r="AS35" s="967"/>
      <c r="AT35" s="967"/>
      <c r="AU35" s="967">
        <v>596</v>
      </c>
      <c r="AV35" s="967"/>
      <c r="AW35" s="967"/>
      <c r="AX35" s="967"/>
      <c r="AY35" s="967"/>
      <c r="AZ35" s="1038" t="s">
        <v>537</v>
      </c>
      <c r="BA35" s="1038"/>
      <c r="BB35" s="1038"/>
      <c r="BC35" s="1038"/>
      <c r="BD35" s="1038"/>
      <c r="BE35" s="1028" t="s">
        <v>385</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v>
      </c>
      <c r="AG63" s="955"/>
      <c r="AH63" s="955"/>
      <c r="AI63" s="955"/>
      <c r="AJ63" s="1026"/>
      <c r="AK63" s="1027"/>
      <c r="AL63" s="959"/>
      <c r="AM63" s="959"/>
      <c r="AN63" s="959"/>
      <c r="AO63" s="959"/>
      <c r="AP63" s="955">
        <v>2106</v>
      </c>
      <c r="AQ63" s="955"/>
      <c r="AR63" s="955"/>
      <c r="AS63" s="955"/>
      <c r="AT63" s="955"/>
      <c r="AU63" s="955">
        <v>2094</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392</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546</v>
      </c>
      <c r="C68" s="982"/>
      <c r="D68" s="982"/>
      <c r="E68" s="982"/>
      <c r="F68" s="982"/>
      <c r="G68" s="982"/>
      <c r="H68" s="982"/>
      <c r="I68" s="982"/>
      <c r="J68" s="982"/>
      <c r="K68" s="982"/>
      <c r="L68" s="982"/>
      <c r="M68" s="982"/>
      <c r="N68" s="982"/>
      <c r="O68" s="982"/>
      <c r="P68" s="983"/>
      <c r="Q68" s="984">
        <v>8633</v>
      </c>
      <c r="R68" s="978"/>
      <c r="S68" s="978"/>
      <c r="T68" s="978"/>
      <c r="U68" s="978"/>
      <c r="V68" s="978">
        <v>9432</v>
      </c>
      <c r="W68" s="978"/>
      <c r="X68" s="978"/>
      <c r="Y68" s="978"/>
      <c r="Z68" s="978"/>
      <c r="AA68" s="978">
        <v>-798</v>
      </c>
      <c r="AB68" s="978"/>
      <c r="AC68" s="978"/>
      <c r="AD68" s="978"/>
      <c r="AE68" s="978"/>
      <c r="AF68" s="978">
        <v>799</v>
      </c>
      <c r="AG68" s="978"/>
      <c r="AH68" s="978"/>
      <c r="AI68" s="978"/>
      <c r="AJ68" s="978"/>
      <c r="AK68" s="978">
        <v>0</v>
      </c>
      <c r="AL68" s="978"/>
      <c r="AM68" s="978"/>
      <c r="AN68" s="978"/>
      <c r="AO68" s="978"/>
      <c r="AP68" s="978">
        <v>11350</v>
      </c>
      <c r="AQ68" s="978"/>
      <c r="AR68" s="978"/>
      <c r="AS68" s="978"/>
      <c r="AT68" s="978"/>
      <c r="AU68" s="978">
        <v>222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547</v>
      </c>
      <c r="C69" s="971"/>
      <c r="D69" s="971"/>
      <c r="E69" s="971"/>
      <c r="F69" s="971"/>
      <c r="G69" s="971"/>
      <c r="H69" s="971"/>
      <c r="I69" s="971"/>
      <c r="J69" s="971"/>
      <c r="K69" s="971"/>
      <c r="L69" s="971"/>
      <c r="M69" s="971"/>
      <c r="N69" s="971"/>
      <c r="O69" s="971"/>
      <c r="P69" s="972"/>
      <c r="Q69" s="973">
        <v>1526</v>
      </c>
      <c r="R69" s="967"/>
      <c r="S69" s="967"/>
      <c r="T69" s="967"/>
      <c r="U69" s="967"/>
      <c r="V69" s="967">
        <v>1503</v>
      </c>
      <c r="W69" s="967"/>
      <c r="X69" s="967"/>
      <c r="Y69" s="967"/>
      <c r="Z69" s="967"/>
      <c r="AA69" s="967">
        <v>23</v>
      </c>
      <c r="AB69" s="967"/>
      <c r="AC69" s="967"/>
      <c r="AD69" s="967"/>
      <c r="AE69" s="967"/>
      <c r="AF69" s="967">
        <v>23</v>
      </c>
      <c r="AG69" s="967"/>
      <c r="AH69" s="967"/>
      <c r="AI69" s="967"/>
      <c r="AJ69" s="967"/>
      <c r="AK69" s="967">
        <v>0</v>
      </c>
      <c r="AL69" s="967"/>
      <c r="AM69" s="967"/>
      <c r="AN69" s="967"/>
      <c r="AO69" s="967"/>
      <c r="AP69" s="967">
        <v>507</v>
      </c>
      <c r="AQ69" s="967"/>
      <c r="AR69" s="967"/>
      <c r="AS69" s="967"/>
      <c r="AT69" s="967"/>
      <c r="AU69" s="967">
        <v>63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548</v>
      </c>
      <c r="C70" s="971"/>
      <c r="D70" s="971"/>
      <c r="E70" s="971"/>
      <c r="F70" s="971"/>
      <c r="G70" s="971"/>
      <c r="H70" s="971"/>
      <c r="I70" s="971"/>
      <c r="J70" s="971"/>
      <c r="K70" s="971"/>
      <c r="L70" s="971"/>
      <c r="M70" s="971"/>
      <c r="N70" s="971"/>
      <c r="O70" s="971"/>
      <c r="P70" s="972"/>
      <c r="Q70" s="973">
        <v>132</v>
      </c>
      <c r="R70" s="967"/>
      <c r="S70" s="967"/>
      <c r="T70" s="967"/>
      <c r="U70" s="967"/>
      <c r="V70" s="967">
        <v>121</v>
      </c>
      <c r="W70" s="967"/>
      <c r="X70" s="967"/>
      <c r="Y70" s="967"/>
      <c r="Z70" s="967"/>
      <c r="AA70" s="967">
        <v>10</v>
      </c>
      <c r="AB70" s="967"/>
      <c r="AC70" s="967"/>
      <c r="AD70" s="967"/>
      <c r="AE70" s="967"/>
      <c r="AF70" s="967">
        <v>10</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549</v>
      </c>
      <c r="C71" s="971"/>
      <c r="D71" s="971"/>
      <c r="E71" s="971"/>
      <c r="F71" s="971"/>
      <c r="G71" s="971"/>
      <c r="H71" s="971"/>
      <c r="I71" s="971"/>
      <c r="J71" s="971"/>
      <c r="K71" s="971"/>
      <c r="L71" s="971"/>
      <c r="M71" s="971"/>
      <c r="N71" s="971"/>
      <c r="O71" s="971"/>
      <c r="P71" s="972"/>
      <c r="Q71" s="973">
        <v>1037</v>
      </c>
      <c r="R71" s="967"/>
      <c r="S71" s="967"/>
      <c r="T71" s="967"/>
      <c r="U71" s="967"/>
      <c r="V71" s="967">
        <v>1036</v>
      </c>
      <c r="W71" s="967"/>
      <c r="X71" s="967"/>
      <c r="Y71" s="967"/>
      <c r="Z71" s="967"/>
      <c r="AA71" s="967">
        <v>1</v>
      </c>
      <c r="AB71" s="967"/>
      <c r="AC71" s="967"/>
      <c r="AD71" s="967"/>
      <c r="AE71" s="967"/>
      <c r="AF71" s="967">
        <v>1</v>
      </c>
      <c r="AG71" s="967"/>
      <c r="AH71" s="967"/>
      <c r="AI71" s="967"/>
      <c r="AJ71" s="967"/>
      <c r="AK71" s="967">
        <v>435</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550</v>
      </c>
      <c r="C72" s="971"/>
      <c r="D72" s="971"/>
      <c r="E72" s="971"/>
      <c r="F72" s="971"/>
      <c r="G72" s="971"/>
      <c r="H72" s="971"/>
      <c r="I72" s="971"/>
      <c r="J72" s="971"/>
      <c r="K72" s="971"/>
      <c r="L72" s="971"/>
      <c r="M72" s="971"/>
      <c r="N72" s="971"/>
      <c r="O72" s="971"/>
      <c r="P72" s="972"/>
      <c r="Q72" s="973">
        <v>457</v>
      </c>
      <c r="R72" s="967"/>
      <c r="S72" s="967"/>
      <c r="T72" s="967"/>
      <c r="U72" s="967"/>
      <c r="V72" s="967">
        <v>438</v>
      </c>
      <c r="W72" s="967"/>
      <c r="X72" s="967"/>
      <c r="Y72" s="967"/>
      <c r="Z72" s="967"/>
      <c r="AA72" s="967">
        <v>19</v>
      </c>
      <c r="AB72" s="967"/>
      <c r="AC72" s="967"/>
      <c r="AD72" s="967"/>
      <c r="AE72" s="967"/>
      <c r="AF72" s="967">
        <v>19</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551</v>
      </c>
      <c r="C73" s="971"/>
      <c r="D73" s="971"/>
      <c r="E73" s="971"/>
      <c r="F73" s="971"/>
      <c r="G73" s="971"/>
      <c r="H73" s="971"/>
      <c r="I73" s="971"/>
      <c r="J73" s="971"/>
      <c r="K73" s="971"/>
      <c r="L73" s="971"/>
      <c r="M73" s="971"/>
      <c r="N73" s="971"/>
      <c r="O73" s="971"/>
      <c r="P73" s="972"/>
      <c r="Q73" s="973">
        <v>102711</v>
      </c>
      <c r="R73" s="967"/>
      <c r="S73" s="967"/>
      <c r="T73" s="967"/>
      <c r="U73" s="967"/>
      <c r="V73" s="967">
        <v>99754</v>
      </c>
      <c r="W73" s="967"/>
      <c r="X73" s="967"/>
      <c r="Y73" s="967"/>
      <c r="Z73" s="967"/>
      <c r="AA73" s="967">
        <v>2957</v>
      </c>
      <c r="AB73" s="967"/>
      <c r="AC73" s="967"/>
      <c r="AD73" s="967"/>
      <c r="AE73" s="967"/>
      <c r="AF73" s="967">
        <v>2957</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552</v>
      </c>
      <c r="C74" s="971"/>
      <c r="D74" s="971"/>
      <c r="E74" s="971"/>
      <c r="F74" s="971"/>
      <c r="G74" s="971"/>
      <c r="H74" s="971"/>
      <c r="I74" s="971"/>
      <c r="J74" s="971"/>
      <c r="K74" s="971"/>
      <c r="L74" s="971"/>
      <c r="M74" s="971"/>
      <c r="N74" s="971"/>
      <c r="O74" s="971"/>
      <c r="P74" s="972"/>
      <c r="Q74" s="973">
        <v>4148</v>
      </c>
      <c r="R74" s="967"/>
      <c r="S74" s="967"/>
      <c r="T74" s="967"/>
      <c r="U74" s="967"/>
      <c r="V74" s="967">
        <v>4116</v>
      </c>
      <c r="W74" s="967"/>
      <c r="X74" s="967"/>
      <c r="Y74" s="967"/>
      <c r="Z74" s="967"/>
      <c r="AA74" s="967">
        <v>32</v>
      </c>
      <c r="AB74" s="967"/>
      <c r="AC74" s="967"/>
      <c r="AD74" s="967"/>
      <c r="AE74" s="967"/>
      <c r="AF74" s="967">
        <v>32</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553</v>
      </c>
      <c r="C75" s="971"/>
      <c r="D75" s="971"/>
      <c r="E75" s="971"/>
      <c r="F75" s="971"/>
      <c r="G75" s="971"/>
      <c r="H75" s="971"/>
      <c r="I75" s="971"/>
      <c r="J75" s="971"/>
      <c r="K75" s="971"/>
      <c r="L75" s="971"/>
      <c r="M75" s="971"/>
      <c r="N75" s="971"/>
      <c r="O75" s="971"/>
      <c r="P75" s="972"/>
      <c r="Q75" s="974">
        <v>142</v>
      </c>
      <c r="R75" s="975"/>
      <c r="S75" s="975"/>
      <c r="T75" s="975"/>
      <c r="U75" s="976"/>
      <c r="V75" s="977">
        <v>126</v>
      </c>
      <c r="W75" s="975"/>
      <c r="X75" s="975"/>
      <c r="Y75" s="975"/>
      <c r="Z75" s="976"/>
      <c r="AA75" s="977">
        <v>16</v>
      </c>
      <c r="AB75" s="975"/>
      <c r="AC75" s="975"/>
      <c r="AD75" s="975"/>
      <c r="AE75" s="976"/>
      <c r="AF75" s="977">
        <v>16</v>
      </c>
      <c r="AG75" s="975"/>
      <c r="AH75" s="975"/>
      <c r="AI75" s="975"/>
      <c r="AJ75" s="976"/>
      <c r="AK75" s="977">
        <v>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3857</v>
      </c>
      <c r="AG88" s="955"/>
      <c r="AH88" s="955"/>
      <c r="AI88" s="955"/>
      <c r="AJ88" s="955"/>
      <c r="AK88" s="959"/>
      <c r="AL88" s="959"/>
      <c r="AM88" s="959"/>
      <c r="AN88" s="959"/>
      <c r="AO88" s="959"/>
      <c r="AP88" s="955">
        <v>11857</v>
      </c>
      <c r="AQ88" s="955"/>
      <c r="AR88" s="955"/>
      <c r="AS88" s="955"/>
      <c r="AT88" s="955"/>
      <c r="AU88" s="955">
        <v>285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462</v>
      </c>
      <c r="CS102" s="947"/>
      <c r="CT102" s="947"/>
      <c r="CU102" s="947"/>
      <c r="CV102" s="948"/>
      <c r="CW102" s="946">
        <v>84</v>
      </c>
      <c r="CX102" s="947"/>
      <c r="CY102" s="947"/>
      <c r="CZ102" s="947"/>
      <c r="DA102" s="948"/>
      <c r="DB102" s="946">
        <v>968</v>
      </c>
      <c r="DC102" s="947"/>
      <c r="DD102" s="947"/>
      <c r="DE102" s="947"/>
      <c r="DF102" s="948"/>
      <c r="DG102" s="946" t="s">
        <v>545</v>
      </c>
      <c r="DH102" s="947"/>
      <c r="DI102" s="947"/>
      <c r="DJ102" s="947"/>
      <c r="DK102" s="948"/>
      <c r="DL102" s="946" t="s">
        <v>545</v>
      </c>
      <c r="DM102" s="947"/>
      <c r="DN102" s="947"/>
      <c r="DO102" s="947"/>
      <c r="DP102" s="948"/>
      <c r="DQ102" s="946" t="s">
        <v>545</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286</v>
      </c>
      <c r="AG109" s="888"/>
      <c r="AH109" s="888"/>
      <c r="AI109" s="888"/>
      <c r="AJ109" s="889"/>
      <c r="AK109" s="890" t="s">
        <v>285</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286</v>
      </c>
      <c r="BW109" s="888"/>
      <c r="BX109" s="888"/>
      <c r="BY109" s="888"/>
      <c r="BZ109" s="889"/>
      <c r="CA109" s="890" t="s">
        <v>285</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286</v>
      </c>
      <c r="DM109" s="888"/>
      <c r="DN109" s="888"/>
      <c r="DO109" s="888"/>
      <c r="DP109" s="889"/>
      <c r="DQ109" s="890" t="s">
        <v>285</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386389</v>
      </c>
      <c r="AB110" s="873"/>
      <c r="AC110" s="873"/>
      <c r="AD110" s="873"/>
      <c r="AE110" s="874"/>
      <c r="AF110" s="875">
        <v>382946</v>
      </c>
      <c r="AG110" s="873"/>
      <c r="AH110" s="873"/>
      <c r="AI110" s="873"/>
      <c r="AJ110" s="874"/>
      <c r="AK110" s="875">
        <v>357750</v>
      </c>
      <c r="AL110" s="873"/>
      <c r="AM110" s="873"/>
      <c r="AN110" s="873"/>
      <c r="AO110" s="874"/>
      <c r="AP110" s="876">
        <v>7.8</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3639204</v>
      </c>
      <c r="BR110" s="800"/>
      <c r="BS110" s="800"/>
      <c r="BT110" s="800"/>
      <c r="BU110" s="800"/>
      <c r="BV110" s="800">
        <v>3321446</v>
      </c>
      <c r="BW110" s="800"/>
      <c r="BX110" s="800"/>
      <c r="BY110" s="800"/>
      <c r="BZ110" s="800"/>
      <c r="CA110" s="800">
        <v>3022675</v>
      </c>
      <c r="CB110" s="800"/>
      <c r="CC110" s="800"/>
      <c r="CD110" s="800"/>
      <c r="CE110" s="800"/>
      <c r="CF110" s="861">
        <v>65.900000000000006</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367730</v>
      </c>
      <c r="DH110" s="800"/>
      <c r="DI110" s="800"/>
      <c r="DJ110" s="800"/>
      <c r="DK110" s="800"/>
      <c r="DL110" s="800">
        <v>306606</v>
      </c>
      <c r="DM110" s="800"/>
      <c r="DN110" s="800"/>
      <c r="DO110" s="800"/>
      <c r="DP110" s="800"/>
      <c r="DQ110" s="800">
        <v>245418</v>
      </c>
      <c r="DR110" s="800"/>
      <c r="DS110" s="800"/>
      <c r="DT110" s="800"/>
      <c r="DU110" s="800"/>
      <c r="DV110" s="801">
        <v>5.3</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525767</v>
      </c>
      <c r="BR111" s="771"/>
      <c r="BS111" s="771"/>
      <c r="BT111" s="771"/>
      <c r="BU111" s="771"/>
      <c r="BV111" s="771">
        <v>432609</v>
      </c>
      <c r="BW111" s="771"/>
      <c r="BX111" s="771"/>
      <c r="BY111" s="771"/>
      <c r="BZ111" s="771"/>
      <c r="CA111" s="771">
        <v>339387</v>
      </c>
      <c r="CB111" s="771"/>
      <c r="CC111" s="771"/>
      <c r="CD111" s="771"/>
      <c r="CE111" s="771"/>
      <c r="CF111" s="848">
        <v>7.4</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2473071</v>
      </c>
      <c r="BR112" s="771"/>
      <c r="BS112" s="771"/>
      <c r="BT112" s="771"/>
      <c r="BU112" s="771"/>
      <c r="BV112" s="771">
        <v>2273928</v>
      </c>
      <c r="BW112" s="771"/>
      <c r="BX112" s="771"/>
      <c r="BY112" s="771"/>
      <c r="BZ112" s="771"/>
      <c r="CA112" s="771">
        <v>2094887</v>
      </c>
      <c r="CB112" s="771"/>
      <c r="CC112" s="771"/>
      <c r="CD112" s="771"/>
      <c r="CE112" s="771"/>
      <c r="CF112" s="848">
        <v>45.7</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273435</v>
      </c>
      <c r="AB113" s="909"/>
      <c r="AC113" s="909"/>
      <c r="AD113" s="909"/>
      <c r="AE113" s="910"/>
      <c r="AF113" s="911">
        <v>261922</v>
      </c>
      <c r="AG113" s="909"/>
      <c r="AH113" s="909"/>
      <c r="AI113" s="909"/>
      <c r="AJ113" s="910"/>
      <c r="AK113" s="911">
        <v>214465</v>
      </c>
      <c r="AL113" s="909"/>
      <c r="AM113" s="909"/>
      <c r="AN113" s="909"/>
      <c r="AO113" s="910"/>
      <c r="AP113" s="912">
        <v>4.7</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313666</v>
      </c>
      <c r="BR113" s="771"/>
      <c r="BS113" s="771"/>
      <c r="BT113" s="771"/>
      <c r="BU113" s="771"/>
      <c r="BV113" s="771">
        <v>300731</v>
      </c>
      <c r="BW113" s="771"/>
      <c r="BX113" s="771"/>
      <c r="BY113" s="771"/>
      <c r="BZ113" s="771"/>
      <c r="CA113" s="771">
        <v>285059</v>
      </c>
      <c r="CB113" s="771"/>
      <c r="CC113" s="771"/>
      <c r="CD113" s="771"/>
      <c r="CE113" s="771"/>
      <c r="CF113" s="848">
        <v>6.2</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37827</v>
      </c>
      <c r="AB114" s="784"/>
      <c r="AC114" s="784"/>
      <c r="AD114" s="784"/>
      <c r="AE114" s="785"/>
      <c r="AF114" s="786">
        <v>32612</v>
      </c>
      <c r="AG114" s="784"/>
      <c r="AH114" s="784"/>
      <c r="AI114" s="784"/>
      <c r="AJ114" s="785"/>
      <c r="AK114" s="786">
        <v>35760</v>
      </c>
      <c r="AL114" s="784"/>
      <c r="AM114" s="784"/>
      <c r="AN114" s="784"/>
      <c r="AO114" s="785"/>
      <c r="AP114" s="754">
        <v>0.8</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1511065</v>
      </c>
      <c r="BR114" s="771"/>
      <c r="BS114" s="771"/>
      <c r="BT114" s="771"/>
      <c r="BU114" s="771"/>
      <c r="BV114" s="771">
        <v>1468429</v>
      </c>
      <c r="BW114" s="771"/>
      <c r="BX114" s="771"/>
      <c r="BY114" s="771"/>
      <c r="BZ114" s="771"/>
      <c r="CA114" s="771">
        <v>1355698</v>
      </c>
      <c r="CB114" s="771"/>
      <c r="CC114" s="771"/>
      <c r="CD114" s="771"/>
      <c r="CE114" s="771"/>
      <c r="CF114" s="848">
        <v>29.6</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32034</v>
      </c>
      <c r="AB115" s="909"/>
      <c r="AC115" s="909"/>
      <c r="AD115" s="909"/>
      <c r="AE115" s="910"/>
      <c r="AF115" s="911">
        <v>32034</v>
      </c>
      <c r="AG115" s="909"/>
      <c r="AH115" s="909"/>
      <c r="AI115" s="909"/>
      <c r="AJ115" s="910"/>
      <c r="AK115" s="911">
        <v>32034</v>
      </c>
      <c r="AL115" s="909"/>
      <c r="AM115" s="909"/>
      <c r="AN115" s="909"/>
      <c r="AO115" s="910"/>
      <c r="AP115" s="912">
        <v>0.7</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729685</v>
      </c>
      <c r="AB117" s="895"/>
      <c r="AC117" s="895"/>
      <c r="AD117" s="895"/>
      <c r="AE117" s="896"/>
      <c r="AF117" s="898">
        <v>709514</v>
      </c>
      <c r="AG117" s="895"/>
      <c r="AH117" s="895"/>
      <c r="AI117" s="895"/>
      <c r="AJ117" s="896"/>
      <c r="AK117" s="898">
        <v>640009</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286</v>
      </c>
      <c r="AG118" s="888"/>
      <c r="AH118" s="888"/>
      <c r="AI118" s="888"/>
      <c r="AJ118" s="889"/>
      <c r="AK118" s="890" t="s">
        <v>285</v>
      </c>
      <c r="AL118" s="888"/>
      <c r="AM118" s="888"/>
      <c r="AN118" s="888"/>
      <c r="AO118" s="889"/>
      <c r="AP118" s="891" t="s">
        <v>403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431</v>
      </c>
      <c r="BP118" s="838"/>
      <c r="BQ118" s="857">
        <v>8462773</v>
      </c>
      <c r="BR118" s="858"/>
      <c r="BS118" s="858"/>
      <c r="BT118" s="858"/>
      <c r="BU118" s="858"/>
      <c r="BV118" s="858">
        <v>7797143</v>
      </c>
      <c r="BW118" s="858"/>
      <c r="BX118" s="858"/>
      <c r="BY118" s="858"/>
      <c r="BZ118" s="858"/>
      <c r="CA118" s="858">
        <v>7097706</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12995645</v>
      </c>
      <c r="BR119" s="800"/>
      <c r="BS119" s="800"/>
      <c r="BT119" s="800"/>
      <c r="BU119" s="800"/>
      <c r="BV119" s="800">
        <v>12936582</v>
      </c>
      <c r="BW119" s="800"/>
      <c r="BX119" s="800"/>
      <c r="BY119" s="800"/>
      <c r="BZ119" s="800"/>
      <c r="CA119" s="800">
        <v>12835601</v>
      </c>
      <c r="CB119" s="800"/>
      <c r="CC119" s="800"/>
      <c r="CD119" s="800"/>
      <c r="CE119" s="800"/>
      <c r="CF119" s="861">
        <v>279.8</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158037</v>
      </c>
      <c r="DH119" s="717"/>
      <c r="DI119" s="717"/>
      <c r="DJ119" s="717"/>
      <c r="DK119" s="718"/>
      <c r="DL119" s="719">
        <v>126003</v>
      </c>
      <c r="DM119" s="717"/>
      <c r="DN119" s="717"/>
      <c r="DO119" s="717"/>
      <c r="DP119" s="718"/>
      <c r="DQ119" s="719">
        <v>93969</v>
      </c>
      <c r="DR119" s="717"/>
      <c r="DS119" s="717"/>
      <c r="DT119" s="717"/>
      <c r="DU119" s="718"/>
      <c r="DV119" s="807">
        <v>2</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124654</v>
      </c>
      <c r="BR120" s="771"/>
      <c r="BS120" s="771"/>
      <c r="BT120" s="771"/>
      <c r="BU120" s="771"/>
      <c r="BV120" s="771">
        <v>102821</v>
      </c>
      <c r="BW120" s="771"/>
      <c r="BX120" s="771"/>
      <c r="BY120" s="771"/>
      <c r="BZ120" s="771"/>
      <c r="CA120" s="771">
        <v>77804</v>
      </c>
      <c r="CB120" s="771"/>
      <c r="CC120" s="771"/>
      <c r="CD120" s="771"/>
      <c r="CE120" s="771"/>
      <c r="CF120" s="848">
        <v>1.7</v>
      </c>
      <c r="CG120" s="849"/>
      <c r="CH120" s="849"/>
      <c r="CI120" s="849"/>
      <c r="CJ120" s="849"/>
      <c r="CK120" s="850" t="s">
        <v>437</v>
      </c>
      <c r="CL120" s="810"/>
      <c r="CM120" s="810"/>
      <c r="CN120" s="810"/>
      <c r="CO120" s="811"/>
      <c r="CP120" s="854" t="s">
        <v>438</v>
      </c>
      <c r="CQ120" s="855"/>
      <c r="CR120" s="855"/>
      <c r="CS120" s="855"/>
      <c r="CT120" s="855"/>
      <c r="CU120" s="855"/>
      <c r="CV120" s="855"/>
      <c r="CW120" s="855"/>
      <c r="CX120" s="855"/>
      <c r="CY120" s="855"/>
      <c r="CZ120" s="855"/>
      <c r="DA120" s="855"/>
      <c r="DB120" s="855"/>
      <c r="DC120" s="855"/>
      <c r="DD120" s="855"/>
      <c r="DE120" s="855"/>
      <c r="DF120" s="856"/>
      <c r="DG120" s="799">
        <v>1026276</v>
      </c>
      <c r="DH120" s="800"/>
      <c r="DI120" s="800"/>
      <c r="DJ120" s="800"/>
      <c r="DK120" s="800"/>
      <c r="DL120" s="800">
        <v>956231</v>
      </c>
      <c r="DM120" s="800"/>
      <c r="DN120" s="800"/>
      <c r="DO120" s="800"/>
      <c r="DP120" s="800"/>
      <c r="DQ120" s="800">
        <v>896371</v>
      </c>
      <c r="DR120" s="800"/>
      <c r="DS120" s="800"/>
      <c r="DT120" s="800"/>
      <c r="DU120" s="800"/>
      <c r="DV120" s="801">
        <v>19.5</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5482850</v>
      </c>
      <c r="BR121" s="858"/>
      <c r="BS121" s="858"/>
      <c r="BT121" s="858"/>
      <c r="BU121" s="858"/>
      <c r="BV121" s="858">
        <v>4975805</v>
      </c>
      <c r="BW121" s="858"/>
      <c r="BX121" s="858"/>
      <c r="BY121" s="858"/>
      <c r="BZ121" s="858"/>
      <c r="CA121" s="858">
        <v>4593452</v>
      </c>
      <c r="CB121" s="858"/>
      <c r="CC121" s="858"/>
      <c r="CD121" s="858"/>
      <c r="CE121" s="858"/>
      <c r="CF121" s="859">
        <v>100.1</v>
      </c>
      <c r="CG121" s="860"/>
      <c r="CH121" s="860"/>
      <c r="CI121" s="860"/>
      <c r="CJ121" s="860"/>
      <c r="CK121" s="851"/>
      <c r="CL121" s="812"/>
      <c r="CM121" s="812"/>
      <c r="CN121" s="812"/>
      <c r="CO121" s="813"/>
      <c r="CP121" s="828" t="s">
        <v>441</v>
      </c>
      <c r="CQ121" s="829"/>
      <c r="CR121" s="829"/>
      <c r="CS121" s="829"/>
      <c r="CT121" s="829"/>
      <c r="CU121" s="829"/>
      <c r="CV121" s="829"/>
      <c r="CW121" s="829"/>
      <c r="CX121" s="829"/>
      <c r="CY121" s="829"/>
      <c r="CZ121" s="829"/>
      <c r="DA121" s="829"/>
      <c r="DB121" s="829"/>
      <c r="DC121" s="829"/>
      <c r="DD121" s="829"/>
      <c r="DE121" s="829"/>
      <c r="DF121" s="830"/>
      <c r="DG121" s="770">
        <v>755510</v>
      </c>
      <c r="DH121" s="771"/>
      <c r="DI121" s="771"/>
      <c r="DJ121" s="771"/>
      <c r="DK121" s="771"/>
      <c r="DL121" s="771">
        <v>681111</v>
      </c>
      <c r="DM121" s="771"/>
      <c r="DN121" s="771"/>
      <c r="DO121" s="771"/>
      <c r="DP121" s="771"/>
      <c r="DQ121" s="771">
        <v>602265</v>
      </c>
      <c r="DR121" s="771"/>
      <c r="DS121" s="771"/>
      <c r="DT121" s="771"/>
      <c r="DU121" s="771"/>
      <c r="DV121" s="823">
        <v>13.1</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442</v>
      </c>
      <c r="BP122" s="838"/>
      <c r="BQ122" s="839">
        <v>18603149</v>
      </c>
      <c r="BR122" s="840"/>
      <c r="BS122" s="840"/>
      <c r="BT122" s="840"/>
      <c r="BU122" s="840"/>
      <c r="BV122" s="840">
        <v>18015208</v>
      </c>
      <c r="BW122" s="840"/>
      <c r="BX122" s="840"/>
      <c r="BY122" s="840"/>
      <c r="BZ122" s="840"/>
      <c r="CA122" s="840">
        <v>17506857</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691127</v>
      </c>
      <c r="DH122" s="771"/>
      <c r="DI122" s="771"/>
      <c r="DJ122" s="771"/>
      <c r="DK122" s="771"/>
      <c r="DL122" s="771">
        <v>636254</v>
      </c>
      <c r="DM122" s="771"/>
      <c r="DN122" s="771"/>
      <c r="DO122" s="771"/>
      <c r="DP122" s="771"/>
      <c r="DQ122" s="771">
        <v>595890</v>
      </c>
      <c r="DR122" s="771"/>
      <c r="DS122" s="771"/>
      <c r="DT122" s="771"/>
      <c r="DU122" s="771"/>
      <c r="DV122" s="823">
        <v>13</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321</v>
      </c>
      <c r="AB123" s="784"/>
      <c r="AC123" s="784"/>
      <c r="AD123" s="784"/>
      <c r="AE123" s="785"/>
      <c r="AF123" s="786" t="s">
        <v>321</v>
      </c>
      <c r="AG123" s="784"/>
      <c r="AH123" s="784"/>
      <c r="AI123" s="784"/>
      <c r="AJ123" s="785"/>
      <c r="AK123" s="786" t="s">
        <v>321</v>
      </c>
      <c r="AL123" s="784"/>
      <c r="AM123" s="784"/>
      <c r="AN123" s="784"/>
      <c r="AO123" s="785"/>
      <c r="AP123" s="754" t="s">
        <v>321</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321</v>
      </c>
      <c r="BR123" s="832"/>
      <c r="BS123" s="832"/>
      <c r="BT123" s="832"/>
      <c r="BU123" s="832"/>
      <c r="BV123" s="832" t="s">
        <v>321</v>
      </c>
      <c r="BW123" s="832"/>
      <c r="BX123" s="832"/>
      <c r="BY123" s="832"/>
      <c r="BZ123" s="832"/>
      <c r="CA123" s="832" t="s">
        <v>321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321</v>
      </c>
      <c r="AB124" s="784"/>
      <c r="AC124" s="784"/>
      <c r="AD124" s="784"/>
      <c r="AE124" s="785"/>
      <c r="AF124" s="786" t="s">
        <v>321</v>
      </c>
      <c r="AG124" s="784"/>
      <c r="AH124" s="784"/>
      <c r="AI124" s="784"/>
      <c r="AJ124" s="785"/>
      <c r="AK124" s="786" t="s">
        <v>321</v>
      </c>
      <c r="AL124" s="784"/>
      <c r="AM124" s="784"/>
      <c r="AN124" s="784"/>
      <c r="AO124" s="785"/>
      <c r="AP124" s="754" t="s">
        <v>321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321</v>
      </c>
      <c r="DH124" s="717"/>
      <c r="DI124" s="717"/>
      <c r="DJ124" s="717"/>
      <c r="DK124" s="718"/>
      <c r="DL124" s="719" t="s">
        <v>321</v>
      </c>
      <c r="DM124" s="717"/>
      <c r="DN124" s="717"/>
      <c r="DO124" s="717"/>
      <c r="DP124" s="718"/>
      <c r="DQ124" s="719" t="s">
        <v>321</v>
      </c>
      <c r="DR124" s="717"/>
      <c r="DS124" s="717"/>
      <c r="DT124" s="717"/>
      <c r="DU124" s="718"/>
      <c r="DV124" s="807" t="s">
        <v>321</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321</v>
      </c>
      <c r="AB125" s="784"/>
      <c r="AC125" s="784"/>
      <c r="AD125" s="784"/>
      <c r="AE125" s="785"/>
      <c r="AF125" s="786" t="s">
        <v>321</v>
      </c>
      <c r="AG125" s="784"/>
      <c r="AH125" s="784"/>
      <c r="AI125" s="784"/>
      <c r="AJ125" s="785"/>
      <c r="AK125" s="786" t="s">
        <v>321</v>
      </c>
      <c r="AL125" s="784"/>
      <c r="AM125" s="784"/>
      <c r="AN125" s="784"/>
      <c r="AO125" s="785"/>
      <c r="AP125" s="754" t="s">
        <v>321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321</v>
      </c>
      <c r="DH125" s="800"/>
      <c r="DI125" s="800"/>
      <c r="DJ125" s="800"/>
      <c r="DK125" s="800"/>
      <c r="DL125" s="800" t="s">
        <v>321</v>
      </c>
      <c r="DM125" s="800"/>
      <c r="DN125" s="800"/>
      <c r="DO125" s="800"/>
      <c r="DP125" s="800"/>
      <c r="DQ125" s="800" t="s">
        <v>321</v>
      </c>
      <c r="DR125" s="800"/>
      <c r="DS125" s="800"/>
      <c r="DT125" s="800"/>
      <c r="DU125" s="800"/>
      <c r="DV125" s="801" t="s">
        <v>321</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32034</v>
      </c>
      <c r="AB126" s="784"/>
      <c r="AC126" s="784"/>
      <c r="AD126" s="784"/>
      <c r="AE126" s="785"/>
      <c r="AF126" s="786">
        <v>32034</v>
      </c>
      <c r="AG126" s="784"/>
      <c r="AH126" s="784"/>
      <c r="AI126" s="784"/>
      <c r="AJ126" s="785"/>
      <c r="AK126" s="786">
        <v>32034</v>
      </c>
      <c r="AL126" s="784"/>
      <c r="AM126" s="784"/>
      <c r="AN126" s="784"/>
      <c r="AO126" s="785"/>
      <c r="AP126" s="754">
        <v>0.7</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321</v>
      </c>
      <c r="DH126" s="771"/>
      <c r="DI126" s="771"/>
      <c r="DJ126" s="771"/>
      <c r="DK126" s="771"/>
      <c r="DL126" s="771" t="s">
        <v>321</v>
      </c>
      <c r="DM126" s="771"/>
      <c r="DN126" s="771"/>
      <c r="DO126" s="771"/>
      <c r="DP126" s="771"/>
      <c r="DQ126" s="771" t="s">
        <v>321</v>
      </c>
      <c r="DR126" s="771"/>
      <c r="DS126" s="771"/>
      <c r="DT126" s="771"/>
      <c r="DU126" s="771"/>
      <c r="DV126" s="823" t="s">
        <v>321</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321</v>
      </c>
      <c r="AB127" s="784"/>
      <c r="AC127" s="784"/>
      <c r="AD127" s="784"/>
      <c r="AE127" s="785"/>
      <c r="AF127" s="786" t="s">
        <v>321</v>
      </c>
      <c r="AG127" s="784"/>
      <c r="AH127" s="784"/>
      <c r="AI127" s="784"/>
      <c r="AJ127" s="785"/>
      <c r="AK127" s="786" t="s">
        <v>321</v>
      </c>
      <c r="AL127" s="784"/>
      <c r="AM127" s="784"/>
      <c r="AN127" s="784"/>
      <c r="AO127" s="785"/>
      <c r="AP127" s="754" t="s">
        <v>321</v>
      </c>
      <c r="AQ127" s="755"/>
      <c r="AR127" s="755"/>
      <c r="AS127" s="755"/>
      <c r="AT127" s="756"/>
      <c r="AU127" s="233"/>
      <c r="AV127" s="233"/>
      <c r="AW127" s="233"/>
      <c r="AX127" s="757" t="s">
        <v>453</v>
      </c>
      <c r="AY127" s="758"/>
      <c r="AZ127" s="758"/>
      <c r="BA127" s="758"/>
      <c r="BB127" s="758"/>
      <c r="BC127" s="758"/>
      <c r="BD127" s="758"/>
      <c r="BE127" s="759"/>
      <c r="BF127" s="760" t="s">
        <v>321</v>
      </c>
      <c r="BG127" s="761"/>
      <c r="BH127" s="761"/>
      <c r="BI127" s="761"/>
      <c r="BJ127" s="761"/>
      <c r="BK127" s="761"/>
      <c r="BL127" s="762"/>
      <c r="BM127" s="760">
        <v>14.9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455</v>
      </c>
      <c r="DH127" s="820"/>
      <c r="DI127" s="820"/>
      <c r="DJ127" s="820"/>
      <c r="DK127" s="820"/>
      <c r="DL127" s="820" t="s">
        <v>321</v>
      </c>
      <c r="DM127" s="820"/>
      <c r="DN127" s="820"/>
      <c r="DO127" s="820"/>
      <c r="DP127" s="820"/>
      <c r="DQ127" s="820" t="s">
        <v>321</v>
      </c>
      <c r="DR127" s="820"/>
      <c r="DS127" s="820"/>
      <c r="DT127" s="820"/>
      <c r="DU127" s="820"/>
      <c r="DV127" s="821" t="s">
        <v>321</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13661</v>
      </c>
      <c r="AB128" s="724"/>
      <c r="AC128" s="724"/>
      <c r="AD128" s="724"/>
      <c r="AE128" s="725"/>
      <c r="AF128" s="726">
        <v>18352</v>
      </c>
      <c r="AG128" s="724"/>
      <c r="AH128" s="724"/>
      <c r="AI128" s="724"/>
      <c r="AJ128" s="725"/>
      <c r="AK128" s="726">
        <v>17902</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112</v>
      </c>
      <c r="BG128" s="791"/>
      <c r="BH128" s="791"/>
      <c r="BI128" s="791"/>
      <c r="BJ128" s="791"/>
      <c r="BK128" s="791"/>
      <c r="BL128" s="792"/>
      <c r="BM128" s="790">
        <v>19.899999999999999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5414225</v>
      </c>
      <c r="AB129" s="784"/>
      <c r="AC129" s="784"/>
      <c r="AD129" s="784"/>
      <c r="AE129" s="785"/>
      <c r="AF129" s="786">
        <v>5202013</v>
      </c>
      <c r="AG129" s="784"/>
      <c r="AH129" s="784"/>
      <c r="AI129" s="784"/>
      <c r="AJ129" s="785"/>
      <c r="AK129" s="786">
        <v>5149543</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2.4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561515</v>
      </c>
      <c r="AB130" s="784"/>
      <c r="AC130" s="784"/>
      <c r="AD130" s="784"/>
      <c r="AE130" s="785"/>
      <c r="AF130" s="786">
        <v>554896</v>
      </c>
      <c r="AG130" s="784"/>
      <c r="AH130" s="784"/>
      <c r="AI130" s="784"/>
      <c r="AJ130" s="785"/>
      <c r="AK130" s="786">
        <v>561758</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4852710</v>
      </c>
      <c r="AB131" s="717"/>
      <c r="AC131" s="717"/>
      <c r="AD131" s="717"/>
      <c r="AE131" s="718"/>
      <c r="AF131" s="719">
        <v>4647117</v>
      </c>
      <c r="AG131" s="717"/>
      <c r="AH131" s="717"/>
      <c r="AI131" s="717"/>
      <c r="AJ131" s="718"/>
      <c r="AK131" s="719">
        <v>4587785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3.1839734910000002</v>
      </c>
      <c r="AB132" s="740"/>
      <c r="AC132" s="740"/>
      <c r="AD132" s="740"/>
      <c r="AE132" s="741"/>
      <c r="AF132" s="742">
        <v>2.93226962</v>
      </c>
      <c r="AG132" s="740"/>
      <c r="AH132" s="740"/>
      <c r="AI132" s="740"/>
      <c r="AJ132" s="741"/>
      <c r="AK132" s="742">
        <v>1.3154278150000001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4.3</v>
      </c>
      <c r="AB133" s="749"/>
      <c r="AC133" s="749"/>
      <c r="AD133" s="749"/>
      <c r="AE133" s="750"/>
      <c r="AF133" s="748">
        <v>3.3</v>
      </c>
      <c r="AG133" s="749"/>
      <c r="AH133" s="749"/>
      <c r="AI133" s="749"/>
      <c r="AJ133" s="750"/>
      <c r="AK133" s="748">
        <v>2.4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0:P70"/>
    <mergeCell ref="B69:P69"/>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1224299</v>
      </c>
      <c r="L9" s="264">
        <v>142145</v>
      </c>
      <c r="M9" s="265">
        <v>110200</v>
      </c>
      <c r="N9" s="266">
        <v>29</v>
      </c>
    </row>
    <row r="10" spans="1:16">
      <c r="A10" s="248"/>
      <c r="B10" s="244"/>
      <c r="C10" s="244"/>
      <c r="D10" s="244"/>
      <c r="E10" s="244"/>
      <c r="F10" s="244"/>
      <c r="G10" s="1133" t="s">
        <v>476</v>
      </c>
      <c r="H10" s="1134"/>
      <c r="I10" s="1134"/>
      <c r="J10" s="1135"/>
      <c r="K10" s="267">
        <v>90099</v>
      </c>
      <c r="L10" s="268">
        <v>10461</v>
      </c>
      <c r="M10" s="269">
        <v>10910</v>
      </c>
      <c r="N10" s="270">
        <v>-4.0999999999999996</v>
      </c>
    </row>
    <row r="11" spans="1:16" ht="13.5" customHeight="1">
      <c r="A11" s="248"/>
      <c r="B11" s="244"/>
      <c r="C11" s="244"/>
      <c r="D11" s="244"/>
      <c r="E11" s="244"/>
      <c r="F11" s="244"/>
      <c r="G11" s="1133" t="s">
        <v>477</v>
      </c>
      <c r="H11" s="1134"/>
      <c r="I11" s="1134"/>
      <c r="J11" s="1135"/>
      <c r="K11" s="267">
        <v>183352</v>
      </c>
      <c r="L11" s="268">
        <v>21288</v>
      </c>
      <c r="M11" s="269">
        <v>15361</v>
      </c>
      <c r="N11" s="270">
        <v>38.6</v>
      </c>
    </row>
    <row r="12" spans="1:16" ht="13.5" customHeight="1">
      <c r="A12" s="248"/>
      <c r="B12" s="244"/>
      <c r="C12" s="244"/>
      <c r="D12" s="244"/>
      <c r="E12" s="244"/>
      <c r="F12" s="244"/>
      <c r="G12" s="1133" t="s">
        <v>478</v>
      </c>
      <c r="H12" s="1134"/>
      <c r="I12" s="1134"/>
      <c r="J12" s="1135"/>
      <c r="K12" s="267">
        <v>15969</v>
      </c>
      <c r="L12" s="268">
        <v>1854</v>
      </c>
      <c r="M12" s="269">
        <v>1384</v>
      </c>
      <c r="N12" s="270">
        <v>34</v>
      </c>
    </row>
    <row r="13" spans="1:16" ht="13.5" customHeight="1">
      <c r="A13" s="248"/>
      <c r="B13" s="244"/>
      <c r="C13" s="244"/>
      <c r="D13" s="244"/>
      <c r="E13" s="244"/>
      <c r="F13" s="244"/>
      <c r="G13" s="1133" t="s">
        <v>479</v>
      </c>
      <c r="H13" s="1134"/>
      <c r="I13" s="1134"/>
      <c r="J13" s="1135"/>
      <c r="K13" s="267" t="s">
        <v>480</v>
      </c>
      <c r="L13" s="268" t="s">
        <v>480</v>
      </c>
      <c r="M13" s="269" t="s">
        <v>480</v>
      </c>
      <c r="N13" s="270" t="s">
        <v>480</v>
      </c>
    </row>
    <row r="14" spans="1:16" ht="13.5" customHeight="1">
      <c r="A14" s="248"/>
      <c r="B14" s="244"/>
      <c r="C14" s="244"/>
      <c r="D14" s="244"/>
      <c r="E14" s="244"/>
      <c r="F14" s="244"/>
      <c r="G14" s="1133" t="s">
        <v>481</v>
      </c>
      <c r="H14" s="1134"/>
      <c r="I14" s="1134"/>
      <c r="J14" s="1135"/>
      <c r="K14" s="267">
        <v>42436</v>
      </c>
      <c r="L14" s="268">
        <v>4927</v>
      </c>
      <c r="M14" s="269">
        <v>5179</v>
      </c>
      <c r="N14" s="270">
        <v>-4.9000000000000004</v>
      </c>
    </row>
    <row r="15" spans="1:16" ht="13.5" customHeight="1">
      <c r="A15" s="248"/>
      <c r="B15" s="244"/>
      <c r="C15" s="244"/>
      <c r="D15" s="244"/>
      <c r="E15" s="244"/>
      <c r="F15" s="244"/>
      <c r="G15" s="1133" t="s">
        <v>482</v>
      </c>
      <c r="H15" s="1134"/>
      <c r="I15" s="1134"/>
      <c r="J15" s="1135"/>
      <c r="K15" s="267">
        <v>107535</v>
      </c>
      <c r="L15" s="268">
        <v>12485</v>
      </c>
      <c r="M15" s="269">
        <v>2730</v>
      </c>
      <c r="N15" s="270">
        <v>357.3</v>
      </c>
    </row>
    <row r="16" spans="1:16">
      <c r="A16" s="248"/>
      <c r="B16" s="244"/>
      <c r="C16" s="244"/>
      <c r="D16" s="244"/>
      <c r="E16" s="244"/>
      <c r="F16" s="244"/>
      <c r="G16" s="1136" t="s">
        <v>483</v>
      </c>
      <c r="H16" s="1137"/>
      <c r="I16" s="1137"/>
      <c r="J16" s="1138"/>
      <c r="K16" s="268">
        <v>-136902</v>
      </c>
      <c r="L16" s="268">
        <v>-15895</v>
      </c>
      <c r="M16" s="269">
        <v>-11587</v>
      </c>
      <c r="N16" s="270">
        <v>37.200000000000003</v>
      </c>
    </row>
    <row r="17" spans="1:16">
      <c r="A17" s="248"/>
      <c r="B17" s="244"/>
      <c r="C17" s="244"/>
      <c r="D17" s="244"/>
      <c r="E17" s="244"/>
      <c r="F17" s="244"/>
      <c r="G17" s="1136" t="s">
        <v>170</v>
      </c>
      <c r="H17" s="1137"/>
      <c r="I17" s="1137"/>
      <c r="J17" s="1138"/>
      <c r="K17" s="268">
        <v>1526788</v>
      </c>
      <c r="L17" s="268">
        <v>177266</v>
      </c>
      <c r="M17" s="269">
        <v>134177</v>
      </c>
      <c r="N17" s="270">
        <v>32.1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17.760000000000002</v>
      </c>
      <c r="L21" s="281">
        <v>12.44</v>
      </c>
      <c r="M21" s="282">
        <v>5.32</v>
      </c>
      <c r="N21" s="249"/>
      <c r="O21" s="283"/>
      <c r="P21" s="279"/>
    </row>
    <row r="22" spans="1:16" s="284" customFormat="1">
      <c r="A22" s="279"/>
      <c r="B22" s="249"/>
      <c r="C22" s="249"/>
      <c r="D22" s="249"/>
      <c r="E22" s="249"/>
      <c r="F22" s="249"/>
      <c r="G22" s="1130" t="s">
        <v>489</v>
      </c>
      <c r="H22" s="1131"/>
      <c r="I22" s="1131"/>
      <c r="J22" s="1132"/>
      <c r="K22" s="285">
        <v>92.3</v>
      </c>
      <c r="L22" s="286">
        <v>95.1</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357750</v>
      </c>
      <c r="L32" s="294">
        <v>41536</v>
      </c>
      <c r="M32" s="295">
        <v>69383</v>
      </c>
      <c r="N32" s="296">
        <v>-40.1</v>
      </c>
    </row>
    <row r="33" spans="1:16" ht="13.5" customHeight="1">
      <c r="A33" s="248"/>
      <c r="B33" s="244"/>
      <c r="C33" s="244"/>
      <c r="D33" s="244"/>
      <c r="E33" s="244"/>
      <c r="F33" s="244"/>
      <c r="G33" s="1121" t="s">
        <v>493</v>
      </c>
      <c r="H33" s="1122"/>
      <c r="I33" s="1122"/>
      <c r="J33" s="1123"/>
      <c r="K33" s="294" t="s">
        <v>480</v>
      </c>
      <c r="L33" s="294" t="s">
        <v>480</v>
      </c>
      <c r="M33" s="295" t="s">
        <v>480</v>
      </c>
      <c r="N33" s="296" t="s">
        <v>480</v>
      </c>
    </row>
    <row r="34" spans="1:16" ht="27" customHeight="1">
      <c r="A34" s="248"/>
      <c r="B34" s="244"/>
      <c r="C34" s="244"/>
      <c r="D34" s="244"/>
      <c r="E34" s="244"/>
      <c r="F34" s="244"/>
      <c r="G34" s="1121" t="s">
        <v>494</v>
      </c>
      <c r="H34" s="1122"/>
      <c r="I34" s="1122"/>
      <c r="J34" s="1123"/>
      <c r="K34" s="294" t="s">
        <v>480</v>
      </c>
      <c r="L34" s="294" t="s">
        <v>480</v>
      </c>
      <c r="M34" s="295" t="s">
        <v>480</v>
      </c>
      <c r="N34" s="296" t="s">
        <v>480</v>
      </c>
    </row>
    <row r="35" spans="1:16" ht="27" customHeight="1">
      <c r="A35" s="248"/>
      <c r="B35" s="244"/>
      <c r="C35" s="244"/>
      <c r="D35" s="244"/>
      <c r="E35" s="244"/>
      <c r="F35" s="244"/>
      <c r="G35" s="1121" t="s">
        <v>495</v>
      </c>
      <c r="H35" s="1122"/>
      <c r="I35" s="1122"/>
      <c r="J35" s="1123"/>
      <c r="K35" s="294">
        <v>214465</v>
      </c>
      <c r="L35" s="294">
        <v>24900</v>
      </c>
      <c r="M35" s="295">
        <v>19734</v>
      </c>
      <c r="N35" s="296">
        <v>26.2</v>
      </c>
    </row>
    <row r="36" spans="1:16" ht="27" customHeight="1">
      <c r="A36" s="248"/>
      <c r="B36" s="244"/>
      <c r="C36" s="244"/>
      <c r="D36" s="244"/>
      <c r="E36" s="244"/>
      <c r="F36" s="244"/>
      <c r="G36" s="1121" t="s">
        <v>496</v>
      </c>
      <c r="H36" s="1122"/>
      <c r="I36" s="1122"/>
      <c r="J36" s="1123"/>
      <c r="K36" s="294">
        <v>35760</v>
      </c>
      <c r="L36" s="294">
        <v>4152</v>
      </c>
      <c r="M36" s="295">
        <v>4902</v>
      </c>
      <c r="N36" s="296">
        <v>-15.3</v>
      </c>
    </row>
    <row r="37" spans="1:16" ht="13.5" customHeight="1">
      <c r="A37" s="248"/>
      <c r="B37" s="244"/>
      <c r="C37" s="244"/>
      <c r="D37" s="244"/>
      <c r="E37" s="244"/>
      <c r="F37" s="244"/>
      <c r="G37" s="1121" t="s">
        <v>497</v>
      </c>
      <c r="H37" s="1122"/>
      <c r="I37" s="1122"/>
      <c r="J37" s="1123"/>
      <c r="K37" s="294">
        <v>32034</v>
      </c>
      <c r="L37" s="294">
        <v>3719</v>
      </c>
      <c r="M37" s="295">
        <v>1542</v>
      </c>
      <c r="N37" s="296">
        <v>141.19999999999999</v>
      </c>
    </row>
    <row r="38" spans="1:16" ht="27" customHeight="1">
      <c r="A38" s="248"/>
      <c r="B38" s="244"/>
      <c r="C38" s="244"/>
      <c r="D38" s="244"/>
      <c r="E38" s="244"/>
      <c r="F38" s="244"/>
      <c r="G38" s="1124" t="s">
        <v>498</v>
      </c>
      <c r="H38" s="1125"/>
      <c r="I38" s="1125"/>
      <c r="J38" s="1126"/>
      <c r="K38" s="297" t="s">
        <v>480</v>
      </c>
      <c r="L38" s="297" t="s">
        <v>480</v>
      </c>
      <c r="M38" s="298">
        <v>13</v>
      </c>
      <c r="N38" s="299" t="s">
        <v>480</v>
      </c>
      <c r="O38" s="293"/>
    </row>
    <row r="39" spans="1:16">
      <c r="A39" s="248"/>
      <c r="B39" s="244"/>
      <c r="C39" s="244"/>
      <c r="D39" s="244"/>
      <c r="E39" s="244"/>
      <c r="F39" s="244"/>
      <c r="G39" s="1124" t="s">
        <v>499</v>
      </c>
      <c r="H39" s="1125"/>
      <c r="I39" s="1125"/>
      <c r="J39" s="1126"/>
      <c r="K39" s="300">
        <v>-17902</v>
      </c>
      <c r="L39" s="300">
        <v>-2078</v>
      </c>
      <c r="M39" s="301">
        <v>-2613</v>
      </c>
      <c r="N39" s="302">
        <v>-20.5</v>
      </c>
      <c r="O39" s="293"/>
    </row>
    <row r="40" spans="1:16" ht="27" customHeight="1">
      <c r="A40" s="248"/>
      <c r="B40" s="244"/>
      <c r="C40" s="244"/>
      <c r="D40" s="244"/>
      <c r="E40" s="244"/>
      <c r="F40" s="244"/>
      <c r="G40" s="1121" t="s">
        <v>500</v>
      </c>
      <c r="H40" s="1122"/>
      <c r="I40" s="1122"/>
      <c r="J40" s="1123"/>
      <c r="K40" s="300">
        <v>-561758</v>
      </c>
      <c r="L40" s="300">
        <v>-65222</v>
      </c>
      <c r="M40" s="301">
        <v>-64897</v>
      </c>
      <c r="N40" s="302">
        <v>0.5</v>
      </c>
      <c r="O40" s="293"/>
    </row>
    <row r="41" spans="1:16">
      <c r="A41" s="248"/>
      <c r="B41" s="244"/>
      <c r="C41" s="244"/>
      <c r="D41" s="244"/>
      <c r="E41" s="244"/>
      <c r="F41" s="244"/>
      <c r="G41" s="1127" t="s">
        <v>280</v>
      </c>
      <c r="H41" s="1128"/>
      <c r="I41" s="1128"/>
      <c r="J41" s="1129"/>
      <c r="K41" s="294">
        <v>60349</v>
      </c>
      <c r="L41" s="300">
        <v>7007</v>
      </c>
      <c r="M41" s="301">
        <v>28065</v>
      </c>
      <c r="N41" s="302">
        <v>-75</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3623553</v>
      </c>
      <c r="J51" s="320">
        <v>414026</v>
      </c>
      <c r="K51" s="321">
        <v>-23.5</v>
      </c>
      <c r="L51" s="322">
        <v>121932</v>
      </c>
      <c r="M51" s="323">
        <v>11.6</v>
      </c>
      <c r="N51" s="324">
        <v>-35.1</v>
      </c>
    </row>
    <row r="52" spans="1:14">
      <c r="A52" s="248"/>
      <c r="B52" s="244"/>
      <c r="C52" s="244"/>
      <c r="D52" s="244"/>
      <c r="E52" s="244"/>
      <c r="F52" s="244"/>
      <c r="G52" s="325"/>
      <c r="H52" s="326" t="s">
        <v>511</v>
      </c>
      <c r="I52" s="327">
        <v>3317244</v>
      </c>
      <c r="J52" s="328">
        <v>379027</v>
      </c>
      <c r="K52" s="329">
        <v>-23</v>
      </c>
      <c r="L52" s="330">
        <v>68430</v>
      </c>
      <c r="M52" s="331">
        <v>7</v>
      </c>
      <c r="N52" s="332">
        <v>-30</v>
      </c>
    </row>
    <row r="53" spans="1:14">
      <c r="A53" s="248"/>
      <c r="B53" s="244"/>
      <c r="C53" s="244"/>
      <c r="D53" s="244"/>
      <c r="E53" s="244"/>
      <c r="F53" s="244"/>
      <c r="G53" s="310" t="s">
        <v>512</v>
      </c>
      <c r="H53" s="311"/>
      <c r="I53" s="319">
        <v>2812744</v>
      </c>
      <c r="J53" s="320">
        <v>322599</v>
      </c>
      <c r="K53" s="321">
        <v>-22.1</v>
      </c>
      <c r="L53" s="322">
        <v>92021</v>
      </c>
      <c r="M53" s="323">
        <v>-24.5</v>
      </c>
      <c r="N53" s="324">
        <v>2.4</v>
      </c>
    </row>
    <row r="54" spans="1:14">
      <c r="A54" s="248"/>
      <c r="B54" s="244"/>
      <c r="C54" s="244"/>
      <c r="D54" s="244"/>
      <c r="E54" s="244"/>
      <c r="F54" s="244"/>
      <c r="G54" s="325"/>
      <c r="H54" s="326" t="s">
        <v>511</v>
      </c>
      <c r="I54" s="327">
        <v>2421282</v>
      </c>
      <c r="J54" s="328">
        <v>277702</v>
      </c>
      <c r="K54" s="329">
        <v>-26.7</v>
      </c>
      <c r="L54" s="330">
        <v>52579</v>
      </c>
      <c r="M54" s="331">
        <v>-23.2</v>
      </c>
      <c r="N54" s="332">
        <v>-3.5</v>
      </c>
    </row>
    <row r="55" spans="1:14">
      <c r="A55" s="248"/>
      <c r="B55" s="244"/>
      <c r="C55" s="244"/>
      <c r="D55" s="244"/>
      <c r="E55" s="244"/>
      <c r="F55" s="244"/>
      <c r="G55" s="310" t="s">
        <v>513</v>
      </c>
      <c r="H55" s="311"/>
      <c r="I55" s="319">
        <v>4211417</v>
      </c>
      <c r="J55" s="320">
        <v>481745</v>
      </c>
      <c r="K55" s="321">
        <v>49.3</v>
      </c>
      <c r="L55" s="322">
        <v>94828</v>
      </c>
      <c r="M55" s="323">
        <v>3.1</v>
      </c>
      <c r="N55" s="324">
        <v>46.2</v>
      </c>
    </row>
    <row r="56" spans="1:14">
      <c r="A56" s="248"/>
      <c r="B56" s="244"/>
      <c r="C56" s="244"/>
      <c r="D56" s="244"/>
      <c r="E56" s="244"/>
      <c r="F56" s="244"/>
      <c r="G56" s="325"/>
      <c r="H56" s="326" t="s">
        <v>511</v>
      </c>
      <c r="I56" s="327">
        <v>3290912</v>
      </c>
      <c r="J56" s="328">
        <v>376448</v>
      </c>
      <c r="K56" s="329">
        <v>35.6</v>
      </c>
      <c r="L56" s="330">
        <v>55133</v>
      </c>
      <c r="M56" s="331">
        <v>4.9000000000000004</v>
      </c>
      <c r="N56" s="332">
        <v>30.7</v>
      </c>
    </row>
    <row r="57" spans="1:14">
      <c r="A57" s="248"/>
      <c r="B57" s="244"/>
      <c r="C57" s="244"/>
      <c r="D57" s="244"/>
      <c r="E57" s="244"/>
      <c r="F57" s="244"/>
      <c r="G57" s="310" t="s">
        <v>514</v>
      </c>
      <c r="H57" s="311"/>
      <c r="I57" s="319">
        <v>3756463</v>
      </c>
      <c r="J57" s="320">
        <v>429900</v>
      </c>
      <c r="K57" s="321">
        <v>-10.8</v>
      </c>
      <c r="L57" s="322">
        <v>119674</v>
      </c>
      <c r="M57" s="323">
        <v>26.2</v>
      </c>
      <c r="N57" s="324">
        <v>-37</v>
      </c>
    </row>
    <row r="58" spans="1:14">
      <c r="A58" s="248"/>
      <c r="B58" s="244"/>
      <c r="C58" s="244"/>
      <c r="D58" s="244"/>
      <c r="E58" s="244"/>
      <c r="F58" s="244"/>
      <c r="G58" s="325"/>
      <c r="H58" s="326" t="s">
        <v>511</v>
      </c>
      <c r="I58" s="327">
        <v>3179387</v>
      </c>
      <c r="J58" s="328">
        <v>363858</v>
      </c>
      <c r="K58" s="329">
        <v>-3.3</v>
      </c>
      <c r="L58" s="330">
        <v>57803</v>
      </c>
      <c r="M58" s="331">
        <v>4.8</v>
      </c>
      <c r="N58" s="332">
        <v>-8.1</v>
      </c>
    </row>
    <row r="59" spans="1:14">
      <c r="A59" s="248"/>
      <c r="B59" s="244"/>
      <c r="C59" s="244"/>
      <c r="D59" s="244"/>
      <c r="E59" s="244"/>
      <c r="F59" s="244"/>
      <c r="G59" s="310" t="s">
        <v>515</v>
      </c>
      <c r="H59" s="311"/>
      <c r="I59" s="319">
        <v>3050523</v>
      </c>
      <c r="J59" s="320">
        <v>354177</v>
      </c>
      <c r="K59" s="321">
        <v>-17.600000000000001</v>
      </c>
      <c r="L59" s="322">
        <v>119685</v>
      </c>
      <c r="M59" s="323">
        <v>0</v>
      </c>
      <c r="N59" s="324">
        <v>-17.600000000000001</v>
      </c>
    </row>
    <row r="60" spans="1:14">
      <c r="A60" s="248"/>
      <c r="B60" s="244"/>
      <c r="C60" s="244"/>
      <c r="D60" s="244"/>
      <c r="E60" s="244"/>
      <c r="F60" s="244"/>
      <c r="G60" s="325"/>
      <c r="H60" s="326" t="s">
        <v>511</v>
      </c>
      <c r="I60" s="333">
        <v>2919080</v>
      </c>
      <c r="J60" s="328">
        <v>338916</v>
      </c>
      <c r="K60" s="329">
        <v>-6.9</v>
      </c>
      <c r="L60" s="330">
        <v>68464</v>
      </c>
      <c r="M60" s="331">
        <v>18.399999999999999</v>
      </c>
      <c r="N60" s="332">
        <v>-25.3</v>
      </c>
    </row>
    <row r="61" spans="1:14">
      <c r="A61" s="248"/>
      <c r="B61" s="244"/>
      <c r="C61" s="244"/>
      <c r="D61" s="244"/>
      <c r="E61" s="244"/>
      <c r="F61" s="244"/>
      <c r="G61" s="310" t="s">
        <v>516</v>
      </c>
      <c r="H61" s="334"/>
      <c r="I61" s="335">
        <v>3490940</v>
      </c>
      <c r="J61" s="336">
        <v>400489</v>
      </c>
      <c r="K61" s="337">
        <v>-4.9000000000000004</v>
      </c>
      <c r="L61" s="338">
        <v>109628</v>
      </c>
      <c r="M61" s="339">
        <v>3.3</v>
      </c>
      <c r="N61" s="324">
        <v>-8.1999999999999993</v>
      </c>
    </row>
    <row r="62" spans="1:14">
      <c r="A62" s="248"/>
      <c r="B62" s="244"/>
      <c r="C62" s="244"/>
      <c r="D62" s="244"/>
      <c r="E62" s="244"/>
      <c r="F62" s="244"/>
      <c r="G62" s="325"/>
      <c r="H62" s="326" t="s">
        <v>511</v>
      </c>
      <c r="I62" s="327">
        <v>3025581</v>
      </c>
      <c r="J62" s="328">
        <v>347190</v>
      </c>
      <c r="K62" s="329">
        <v>-4.9000000000000004</v>
      </c>
      <c r="L62" s="330">
        <v>60482</v>
      </c>
      <c r="M62" s="331">
        <v>2.4</v>
      </c>
      <c r="N62" s="332">
        <v>-7.3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86.43</v>
      </c>
      <c r="G47" s="12">
        <v>86.62</v>
      </c>
      <c r="H47" s="12">
        <v>89.86</v>
      </c>
      <c r="I47" s="12">
        <v>96.61</v>
      </c>
      <c r="J47" s="13">
        <v>99.74</v>
      </c>
    </row>
    <row r="48" spans="2:10" ht="57.75" customHeight="1">
      <c r="B48" s="14"/>
      <c r="C48" s="1141" t="s">
        <v>4</v>
      </c>
      <c r="D48" s="1141"/>
      <c r="E48" s="1142"/>
      <c r="F48" s="15">
        <v>12.4</v>
      </c>
      <c r="G48" s="16">
        <v>2.86</v>
      </c>
      <c r="H48" s="16">
        <v>7.81</v>
      </c>
      <c r="I48" s="16">
        <v>5.78</v>
      </c>
      <c r="J48" s="17">
        <v>6.75</v>
      </c>
    </row>
    <row r="49" spans="2:10" ht="57.75" customHeight="1" thickBot="1">
      <c r="B49" s="18"/>
      <c r="C49" s="1143" t="s">
        <v>5</v>
      </c>
      <c r="D49" s="1143"/>
      <c r="E49" s="1144"/>
      <c r="F49" s="19" t="s">
        <v>523</v>
      </c>
      <c r="G49" s="20" t="s">
        <v>524</v>
      </c>
      <c r="H49" s="20">
        <v>6.78</v>
      </c>
      <c r="I49" s="20" t="s">
        <v>525</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J35" sqref="J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527</v>
      </c>
      <c r="D34" s="1151"/>
      <c r="E34" s="1152"/>
      <c r="F34" s="32">
        <v>12.39</v>
      </c>
      <c r="G34" s="33">
        <v>2.86</v>
      </c>
      <c r="H34" s="33">
        <v>7.8</v>
      </c>
      <c r="I34" s="33">
        <v>5.78</v>
      </c>
      <c r="J34" s="34">
        <v>6.74</v>
      </c>
      <c r="K34" s="22"/>
      <c r="L34" s="22"/>
      <c r="M34" s="22"/>
      <c r="N34" s="22"/>
      <c r="O34" s="22"/>
      <c r="P34" s="22"/>
    </row>
    <row r="35" spans="1:16" ht="39" customHeight="1">
      <c r="A35" s="22"/>
      <c r="B35" s="35"/>
      <c r="C35" s="1145" t="s">
        <v>528</v>
      </c>
      <c r="D35" s="1146"/>
      <c r="E35" s="1147"/>
      <c r="F35" s="36">
        <v>0.09</v>
      </c>
      <c r="G35" s="37">
        <v>0.06</v>
      </c>
      <c r="H35" s="37">
        <v>0.02</v>
      </c>
      <c r="I35" s="37">
        <v>0.13</v>
      </c>
      <c r="J35" s="38">
        <v>0.11</v>
      </c>
      <c r="K35" s="22"/>
      <c r="L35" s="22"/>
      <c r="M35" s="22"/>
      <c r="N35" s="22"/>
      <c r="O35" s="22"/>
      <c r="P35" s="22"/>
    </row>
    <row r="36" spans="1:16" ht="39" customHeight="1">
      <c r="A36" s="22"/>
      <c r="B36" s="35"/>
      <c r="C36" s="1145" t="s">
        <v>529</v>
      </c>
      <c r="D36" s="1146"/>
      <c r="E36" s="1147"/>
      <c r="F36" s="36">
        <v>0</v>
      </c>
      <c r="G36" s="37">
        <v>0.01</v>
      </c>
      <c r="H36" s="37">
        <v>0.01</v>
      </c>
      <c r="I36" s="37">
        <v>0</v>
      </c>
      <c r="J36" s="38">
        <v>0</v>
      </c>
      <c r="K36" s="22"/>
      <c r="L36" s="22"/>
      <c r="M36" s="22"/>
      <c r="N36" s="22"/>
      <c r="O36" s="22"/>
      <c r="P36" s="22"/>
    </row>
    <row r="37" spans="1:16" ht="39" customHeight="1">
      <c r="A37" s="22"/>
      <c r="B37" s="35"/>
      <c r="C37" s="1145" t="s">
        <v>530</v>
      </c>
      <c r="D37" s="1146"/>
      <c r="E37" s="1147"/>
      <c r="F37" s="36">
        <v>0</v>
      </c>
      <c r="G37" s="37">
        <v>0</v>
      </c>
      <c r="H37" s="37">
        <v>0</v>
      </c>
      <c r="I37" s="37">
        <v>0</v>
      </c>
      <c r="J37" s="38">
        <v>0</v>
      </c>
      <c r="K37" s="22"/>
      <c r="L37" s="22"/>
      <c r="M37" s="22"/>
      <c r="N37" s="22"/>
      <c r="O37" s="22"/>
      <c r="P37" s="22"/>
    </row>
    <row r="38" spans="1:16" ht="39" customHeight="1">
      <c r="A38" s="22"/>
      <c r="B38" s="35"/>
      <c r="C38" s="1145" t="s">
        <v>531</v>
      </c>
      <c r="D38" s="1146"/>
      <c r="E38" s="1147"/>
      <c r="F38" s="36">
        <v>7.0000000000000007E-2</v>
      </c>
      <c r="G38" s="37">
        <v>0.08</v>
      </c>
      <c r="H38" s="37">
        <v>0</v>
      </c>
      <c r="I38" s="37">
        <v>0</v>
      </c>
      <c r="J38" s="38">
        <v>0</v>
      </c>
      <c r="K38" s="22"/>
      <c r="L38" s="22"/>
      <c r="M38" s="22"/>
      <c r="N38" s="22"/>
      <c r="O38" s="22"/>
      <c r="P38" s="22"/>
    </row>
    <row r="39" spans="1:16" ht="39" customHeight="1">
      <c r="A39" s="22"/>
      <c r="B39" s="35"/>
      <c r="C39" s="1145" t="s">
        <v>532</v>
      </c>
      <c r="D39" s="1146"/>
      <c r="E39" s="1147"/>
      <c r="F39" s="36">
        <v>0</v>
      </c>
      <c r="G39" s="37">
        <v>0</v>
      </c>
      <c r="H39" s="37">
        <v>0</v>
      </c>
      <c r="I39" s="37">
        <v>0</v>
      </c>
      <c r="J39" s="38">
        <v>0</v>
      </c>
      <c r="K39" s="22"/>
      <c r="L39" s="22"/>
      <c r="M39" s="22"/>
      <c r="N39" s="22"/>
      <c r="O39" s="22"/>
      <c r="P39" s="22"/>
    </row>
    <row r="40" spans="1:16" ht="39" customHeight="1">
      <c r="A40" s="22"/>
      <c r="B40" s="35"/>
      <c r="C40" s="1145" t="s">
        <v>533</v>
      </c>
      <c r="D40" s="1146"/>
      <c r="E40" s="1147"/>
      <c r="F40" s="36">
        <v>0</v>
      </c>
      <c r="G40" s="37">
        <v>0</v>
      </c>
      <c r="H40" s="37">
        <v>0</v>
      </c>
      <c r="I40" s="37">
        <v>0</v>
      </c>
      <c r="J40" s="38">
        <v>0</v>
      </c>
      <c r="K40" s="22"/>
      <c r="L40" s="22"/>
      <c r="M40" s="22"/>
      <c r="N40" s="22"/>
      <c r="O40" s="22"/>
      <c r="P40" s="22"/>
    </row>
    <row r="41" spans="1:16" ht="39" customHeight="1">
      <c r="A41" s="22"/>
      <c r="B41" s="35"/>
      <c r="C41" s="1145" t="s">
        <v>534</v>
      </c>
      <c r="D41" s="1146"/>
      <c r="E41" s="1147"/>
      <c r="F41" s="36">
        <v>0</v>
      </c>
      <c r="G41" s="37">
        <v>0</v>
      </c>
      <c r="H41" s="37">
        <v>0</v>
      </c>
      <c r="I41" s="37">
        <v>0</v>
      </c>
      <c r="J41" s="38">
        <v>0</v>
      </c>
      <c r="K41" s="22"/>
      <c r="L41" s="22"/>
      <c r="M41" s="22"/>
      <c r="N41" s="22"/>
      <c r="O41" s="22"/>
      <c r="P41" s="22"/>
    </row>
    <row r="42" spans="1:16" ht="39" customHeight="1">
      <c r="A42" s="22"/>
      <c r="B42" s="39"/>
      <c r="C42" s="1145" t="s">
        <v>535</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536</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O53" sqref="O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519</v>
      </c>
      <c r="L45" s="60">
        <v>402</v>
      </c>
      <c r="M45" s="60">
        <v>386</v>
      </c>
      <c r="N45" s="60">
        <v>383</v>
      </c>
      <c r="O45" s="61">
        <v>358</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312</v>
      </c>
      <c r="L48" s="64">
        <v>296</v>
      </c>
      <c r="M48" s="64">
        <v>273</v>
      </c>
      <c r="N48" s="64">
        <v>262</v>
      </c>
      <c r="O48" s="65">
        <v>214</v>
      </c>
      <c r="P48" s="48"/>
      <c r="Q48" s="48"/>
      <c r="R48" s="48"/>
      <c r="S48" s="48"/>
      <c r="T48" s="48"/>
      <c r="U48" s="48"/>
    </row>
    <row r="49" spans="1:21" ht="30.75" customHeight="1">
      <c r="A49" s="48"/>
      <c r="B49" s="1163"/>
      <c r="C49" s="1164"/>
      <c r="D49" s="62"/>
      <c r="E49" s="1155" t="s">
        <v>16</v>
      </c>
      <c r="F49" s="1155"/>
      <c r="G49" s="1155"/>
      <c r="H49" s="1155"/>
      <c r="I49" s="1155"/>
      <c r="J49" s="1156"/>
      <c r="K49" s="63">
        <v>41</v>
      </c>
      <c r="L49" s="64">
        <v>42</v>
      </c>
      <c r="M49" s="64">
        <v>38</v>
      </c>
      <c r="N49" s="64">
        <v>33</v>
      </c>
      <c r="O49" s="65">
        <v>36</v>
      </c>
      <c r="P49" s="48"/>
      <c r="Q49" s="48"/>
      <c r="R49" s="48"/>
      <c r="S49" s="48"/>
      <c r="T49" s="48"/>
      <c r="U49" s="48"/>
    </row>
    <row r="50" spans="1:21" ht="30.75" customHeight="1">
      <c r="A50" s="48"/>
      <c r="B50" s="1163"/>
      <c r="C50" s="1164"/>
      <c r="D50" s="62"/>
      <c r="E50" s="1155" t="s">
        <v>17</v>
      </c>
      <c r="F50" s="1155"/>
      <c r="G50" s="1155"/>
      <c r="H50" s="1155"/>
      <c r="I50" s="1155"/>
      <c r="J50" s="1156"/>
      <c r="K50" s="63">
        <v>52</v>
      </c>
      <c r="L50" s="64">
        <v>52</v>
      </c>
      <c r="M50" s="64">
        <v>32</v>
      </c>
      <c r="N50" s="64">
        <v>32</v>
      </c>
      <c r="O50" s="65">
        <v>32</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656</v>
      </c>
      <c r="L52" s="64">
        <v>601</v>
      </c>
      <c r="M52" s="64">
        <v>575</v>
      </c>
      <c r="N52" s="64">
        <v>574</v>
      </c>
      <c r="O52" s="65">
        <v>580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268</v>
      </c>
      <c r="L53" s="69">
        <v>191</v>
      </c>
      <c r="M53" s="69">
        <v>154</v>
      </c>
      <c r="N53" s="69">
        <v>136</v>
      </c>
      <c r="O53" s="70">
        <v>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2016-04-25T01:35:21Z</cp:lastPrinted>
  <dcterms:created xsi:type="dcterms:W3CDTF">2016-02-15T01:19:20Z</dcterms:created>
  <dcterms:modified xsi:type="dcterms:W3CDTF">2016-05-06T07:04:27Z</dcterms:modified>
  <cp:category/>
</cp:coreProperties>
</file>